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'стр.1'!$A$1:$DG$45</definedName>
    <definedName name="_xlnm.Print_Area" localSheetId="1">'стр.2_3'!$A$1:$DD$78</definedName>
    <definedName name="_xlnm.Print_Area" localSheetId="2">'стр.4_5'!$A$1:$DF$69</definedName>
  </definedNames>
  <calcPr fullCalcOnLoad="1"/>
</workbook>
</file>

<file path=xl/sharedStrings.xml><?xml version="1.0" encoding="utf-8"?>
<sst xmlns="http://schemas.openxmlformats.org/spreadsheetml/2006/main" count="232" uniqueCount="147">
  <si>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</si>
  <si>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</si>
  <si>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</si>
  <si>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</si>
  <si>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</si>
  <si>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</si>
  <si>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</si>
  <si>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</si>
  <si>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</si>
  <si>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</si>
  <si>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</si>
  <si>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</si>
  <si>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</si>
  <si>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</si>
  <si>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</si>
  <si>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</si>
  <si>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</si>
  <si>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</si>
  <si>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</si>
  <si>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</si>
  <si>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</si>
  <si>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</si>
  <si>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</si>
  <si>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</si>
  <si>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</si>
  <si>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</si>
  <si>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</si>
  <si>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</si>
  <si>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</si>
  <si>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</si>
  <si>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1.3. Перечень услуг (работ), осуществляемых на платной основе:</t>
  </si>
  <si>
    <t>Всего</t>
  </si>
  <si>
    <t>В том числе</t>
  </si>
  <si>
    <t>Поступления от реализации ценных бумаг</t>
  </si>
  <si>
    <t>к Порядку составления и утверждения плана</t>
  </si>
  <si>
    <t>тел.</t>
  </si>
  <si>
    <t>финансово-хозяйственной деятельности</t>
  </si>
  <si>
    <t>Начисления на выплаты по оплате труда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</si>
  <si>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</si>
  <si>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</si>
  <si>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</si>
  <si>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</si>
  <si>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Бюджетные инвестиции</t>
  </si>
  <si>
    <t>(уполномоченное лицо)</t>
  </si>
  <si>
    <t>II. Показатели финансового состояния учреждения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</si>
  <si>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</si>
  <si>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</si>
  <si>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</si>
  <si>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</si>
  <si>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</si>
  <si>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</si>
  <si>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</si>
  <si>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</si>
  <si>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</si>
  <si>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</si>
  <si>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</si>
  <si>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</si>
  <si>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</si>
  <si>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</si>
  <si>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</si>
  <si>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</si>
  <si>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</si>
  <si>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</si>
  <si>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</si>
  <si>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</si>
  <si>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</si>
  <si>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Второй год планового периода</t>
  </si>
  <si>
    <t>Очередной финансо-вый год</t>
  </si>
  <si>
    <t>операции
по счетам, открытым
в кредитных организациях</t>
  </si>
  <si>
    <t>Целевые субсидии</t>
  </si>
  <si>
    <t>2.1. Нефинансовые активы, всего: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</si>
  <si>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</si>
  <si>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</si>
  <si>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</si>
  <si>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2.2.1. Дебиторская задолженность по доходам, полученным за счет средств бюджета ЗАТО Звёздный</t>
  </si>
  <si>
    <t>2.2.2. Дебиторская задолженность по выданным авансам, полученным за счет средств бюджета ЗАТО Звёздный,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</si>
  <si>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</si>
  <si>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</si>
  <si>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</si>
  <si>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</si>
  <si>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</si>
  <si>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</si>
  <si>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</si>
  <si>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</si>
  <si>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</si>
  <si>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</si>
  <si>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всего:</t>
  </si>
  <si>
    <t>2.3. Обязательства, всего</t>
  </si>
  <si>
    <t>2.3.1. 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</si>
  <si>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</si>
  <si>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</si>
  <si>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</si>
  <si>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</si>
  <si>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</si>
  <si>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</si>
  <si>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</si>
  <si>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</si>
  <si>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</si>
  <si>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</si>
  <si>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</si>
  <si>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</si>
  <si>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</si>
  <si>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по платежам в бюджет</t>
  </si>
  <si>
    <t>Код
по бюджетной классифика-ции</t>
  </si>
  <si>
    <t>2</t>
  </si>
  <si>
    <t>Публичные обязательства перед физическим лицом, подлежащие исполнению в денежной форме</t>
  </si>
  <si>
    <t>муниципального учреждения ЗАТО Звёздный</t>
  </si>
  <si>
    <t xml:space="preserve">ПЛАН </t>
  </si>
  <si>
    <t>Наименование муниципального</t>
  </si>
  <si>
    <t>учреждения</t>
  </si>
  <si>
    <t>Юридический адрес</t>
  </si>
  <si>
    <t>муниципального</t>
  </si>
  <si>
    <t>1.1. Цели деятельности муниципального учреждения:</t>
  </si>
  <si>
    <t>1.2. Виды деятельности  муниципального учреждения:</t>
  </si>
  <si>
    <t>Сумма, руб.</t>
  </si>
  <si>
    <t>Руководитель муниципального</t>
  </si>
  <si>
    <t>Главный бухгалтер муниципального</t>
  </si>
  <si>
    <t>2.1.1. Общая балансовая стоимость недвижимого муниципального имущества, всего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</si>
  <si>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</si>
  <si>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</si>
  <si>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</si>
  <si>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</si>
  <si>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2.3.2. Кредиторская задолженность по расчетам с поставщиками и подрядчиками за счет средств бюджета ЗАТО Звёздный, всего: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</si>
  <si>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</si>
  <si>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5904103200/590401001</t>
  </si>
  <si>
    <t>36446993</t>
  </si>
  <si>
    <t>614575, Пермский край, п. Звёздный, ул. Школьная, д.8</t>
  </si>
  <si>
    <r>
      <rPr>
        <sz val="11"/>
        <rFont val="Calibri"/>
        <family val="2"/>
      </rPr>
      <t>──</t>
    </r>
    <r>
      <rPr>
        <sz val="11"/>
        <rFont val="Times New Roman"/>
        <family val="1"/>
      </rPr>
      <t xml:space="preserve">воспитание гражданственности, трудолюбия, уважения к правам и свободам человека, любви к окружающей природе, Родине, семье;
-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обществе;
- создание основы для осознанного выбора и последующего освоения профессиональных образовательных программ;
- формирование здорового образа жизни.
 Школа осуществляет обучение и воспитание в интересах личности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
</t>
    </r>
  </si>
  <si>
    <r>
      <rPr>
        <sz val="11"/>
        <rFont val="Calibri"/>
        <family val="2"/>
      </rPr>
      <t>─</t>
    </r>
    <r>
      <rPr>
        <sz val="11"/>
        <rFont val="Times New Roman"/>
        <family val="1"/>
      </rPr>
      <t xml:space="preserve">реализация основной общеобразовательной программы основного общего и среднего (полного) общего образования с учетом требований федеральных государственных образовательных стандартов;
- реализация образовательных программ  специальных (коррекционных) учреждений VII, VIII видов; 
- обеспечение  охраны и укрепления здоровья обучающихся;
- осуществление воспитания в интересах личности, общества, государства;
- разработка и утверждение по согласованию с Учредителем годового календарного учебного графика и расписания занятий;
- разработка и утверждение образовательных программ и учебных планов;
- разработка и утверждение рабочих программ учебных курсов, предметов, дисциплин;
- выбор форм, средств и методов обучения и воспитания, учебных пособий и учебников;
- выбор системы оценок, форму, порядок и периодичность промежуточной аттестации обучающихся;
- реализация дополнительных образовательных программ и оказание дополнительных образовательных услуг, в том числе и платных, за пределами основных образовательных программ;
- выявление 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основного общего и среднего (полного) общего образования;
- выявление семей, находящихся в социально-опасном положении, и оказывание им содействия в обучении и воспитании детей;
- предоставление специальных условий обучения детей с ограниченными возможностями здоровья, детей-инвалидов, в том числе оказание психологической и логопедической поддержки;
- оборудование помещений в соответствии с государственными нормами и требованиями в пределах имеющихся финансовых средств;
- предоставление Учредителю и общественности ежегодного отчёта о поступлении и расходовании финансовых и материальных средств, а также отчета (публичного доклада) о результатах деятельности Школы за учебный год;
- обеспечение функционирования системы внутреннего мониторинга качества образования в Школе;
- обеспечение создания и ведения официального сайта Школы в сети Интернет;
- организация работы групп продлённого дня;
привлечение дополнительных финансовых источников, в том числе и валютных, средств за счет предоставления платных образовательных услуг, добровольных пожертвований и целевых взносов физических и юридических лиц, в том числе иностранных граждан.
</t>
    </r>
  </si>
  <si>
    <t xml:space="preserve">─по дополнительным общеобразовательным программам направленности: 
 художественно-эстетическое, физкультурно-спортивное, научно-техническое, обучение второму иностранному языку, подготовка к поступлению в вузы и ссузы.
- по программам профессиональной подготовки: водитель автомобиля, швея.
</t>
  </si>
  <si>
    <t>Г.И. Ларионова</t>
  </si>
  <si>
    <t>I. Сведения о деятельности муниципального бюджетного учреждения</t>
  </si>
  <si>
    <t>Субсидии на выполнение муниципального задания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</si>
  <si>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</si>
  <si>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
в УФК по Пермскому краю</t>
  </si>
  <si>
    <t>Директор МБОУ СОШ ЗАТО Звёздный</t>
  </si>
  <si>
    <t>Ларионова Галина Иннокентьевна</t>
  </si>
  <si>
    <t>Первый год планового периода</t>
  </si>
  <si>
    <t>Н.А. Бекушева</t>
  </si>
  <si>
    <t>декабря</t>
  </si>
  <si>
    <t>31</t>
  </si>
  <si>
    <t>Администрация закрытого административно-территориального  образования Звёздный</t>
  </si>
  <si>
    <t>15</t>
  </si>
  <si>
    <t>31.12.2015г.</t>
  </si>
  <si>
    <t>финансово-хозяйственной деятельности на 2016 год и плановый</t>
  </si>
  <si>
    <t>период 2017, 2018г.г.</t>
  </si>
  <si>
    <t>Муниципальное бюджетное учреждение Средняя общеобразовательная школа ЗАТО Звёздный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</si>
</sst>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_-* #,##0.00[$р.-419]_-;\-* #,##0.00[$р.-419]_-;_-* &quot;-&quot;??[$р.-419]_-;_-@_-"/>
    <numFmt numFmtId="171" formatCode="_-* #,##0.000_р_._-;\-* #,##0.000_р_._-;_-* &quot;-&quot;?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3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3" fontId="8" fillId="0" borderId="17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3" fontId="8" fillId="0" borderId="11" xfId="0" applyNumberFormat="1" applyFont="1" applyBorder="1" applyAlignment="1">
      <alignment horizontal="center" vertical="top" wrapText="1"/>
    </xf>
    <xf numFmtId="43" fontId="8" fillId="0" borderId="14" xfId="0" applyNumberFormat="1" applyFont="1" applyBorder="1" applyAlignment="1">
      <alignment horizontal="center" vertical="top" wrapText="1"/>
    </xf>
    <xf numFmtId="43" fontId="8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4"/>
  <sheetViews>
    <sheetView view="pageBreakPreview" zoomScaleSheetLayoutView="100" workbookViewId="0" topLeftCell="A1">
      <selection activeCell="FA23" sqref="FA23"/>
    </sheetView>
  </sheetViews>
  <sheetFormatPr defaultColWidth="0.875" defaultRowHeight="12.75"/>
  <cols>
    <col min="1" max="78" width="0.875" style="1" customWidth="1"/>
    <col min="79" max="108" width="1.00390625" style="1" customWidth="1"/>
    <col min="109" max="16384" width="0.875" style="1" customWidth="1"/>
  </cols>
  <sheetData>
    <row r="1" s="2" customFormat="1" ht="11.25" customHeight="1">
      <c r="BM1" s="2" t="s">
        <v>65</v>
      </c>
    </row>
    <row r="2" s="2" customFormat="1" ht="11.25" customHeight="1">
      <c r="BM2" s="10" t="s">
        <v>34</v>
      </c>
    </row>
    <row r="3" s="2" customFormat="1" ht="11.25" customHeight="1">
      <c r="BM3" s="2" t="s">
        <v>36</v>
      </c>
    </row>
    <row r="4" s="2" customFormat="1" ht="11.25" customHeight="1">
      <c r="BM4" s="10" t="s">
        <v>106</v>
      </c>
    </row>
    <row r="5" ht="9.75" customHeight="1">
      <c r="N5" s="2"/>
    </row>
    <row r="6" spans="57:108" ht="15">
      <c r="BE6" s="56" t="s">
        <v>7</v>
      </c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57:108" ht="15">
      <c r="BE7" s="57" t="s">
        <v>135</v>
      </c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57:108" s="2" customFormat="1" ht="12">
      <c r="BE8" s="60" t="s">
        <v>22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57:108" ht="15"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CA9" s="59" t="s">
        <v>136</v>
      </c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57:108" s="2" customFormat="1" ht="12">
      <c r="BE10" s="58" t="s">
        <v>5</v>
      </c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CA10" s="58" t="s">
        <v>6</v>
      </c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spans="65:99" ht="15">
      <c r="BM11" s="12" t="s">
        <v>2</v>
      </c>
      <c r="BN11" s="54" t="s">
        <v>140</v>
      </c>
      <c r="BO11" s="54"/>
      <c r="BP11" s="54"/>
      <c r="BQ11" s="54"/>
      <c r="BR11" s="1" t="s">
        <v>2</v>
      </c>
      <c r="BU11" s="54" t="s">
        <v>139</v>
      </c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5">
        <v>20</v>
      </c>
      <c r="CN11" s="55"/>
      <c r="CO11" s="55"/>
      <c r="CP11" s="55"/>
      <c r="CQ11" s="51" t="s">
        <v>142</v>
      </c>
      <c r="CR11" s="51"/>
      <c r="CS11" s="51"/>
      <c r="CT11" s="51"/>
      <c r="CU11" s="1" t="s">
        <v>3</v>
      </c>
    </row>
    <row r="12" ht="15">
      <c r="CY12" s="9"/>
    </row>
    <row r="13" spans="1:108" ht="15">
      <c r="A13" s="56" t="s">
        <v>107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</row>
    <row r="14" spans="1:108" ht="16.5">
      <c r="A14" s="53" t="s">
        <v>144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</row>
    <row r="15" spans="1:108" s="13" customFormat="1" ht="16.5">
      <c r="A15" s="48" t="s">
        <v>145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</row>
    <row r="16" ht="4.5" customHeight="1"/>
    <row r="17" spans="93:108" ht="17.25" customHeight="1">
      <c r="CO17" s="52" t="s">
        <v>8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91:108" ht="15" customHeight="1">
      <c r="CM18" s="12" t="s">
        <v>23</v>
      </c>
      <c r="CO18" s="61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3"/>
    </row>
    <row r="19" spans="36:108" ht="15" customHeight="1">
      <c r="AJ19" s="3"/>
      <c r="AK19" s="5" t="s">
        <v>2</v>
      </c>
      <c r="AL19" s="70" t="s">
        <v>140</v>
      </c>
      <c r="AM19" s="70"/>
      <c r="AN19" s="70"/>
      <c r="AO19" s="70"/>
      <c r="AP19" s="3" t="s">
        <v>2</v>
      </c>
      <c r="AQ19" s="3"/>
      <c r="AR19" s="3"/>
      <c r="AS19" s="70" t="s">
        <v>139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67">
        <v>20</v>
      </c>
      <c r="BL19" s="67"/>
      <c r="BM19" s="67"/>
      <c r="BN19" s="67"/>
      <c r="BO19" s="68" t="s">
        <v>142</v>
      </c>
      <c r="BP19" s="68"/>
      <c r="BQ19" s="68"/>
      <c r="BR19" s="68"/>
      <c r="BS19" s="3" t="s">
        <v>3</v>
      </c>
      <c r="BT19" s="3"/>
      <c r="BU19" s="3"/>
      <c r="BY19" s="17"/>
      <c r="CM19" s="12" t="s">
        <v>9</v>
      </c>
      <c r="CO19" s="61" t="s">
        <v>143</v>
      </c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</row>
    <row r="20" spans="77:108" ht="10.5" customHeight="1">
      <c r="BY20" s="17"/>
      <c r="BZ20" s="17"/>
      <c r="CM20" s="12"/>
      <c r="CO20" s="61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3"/>
    </row>
    <row r="21" spans="77:108" ht="9.75" customHeight="1">
      <c r="BY21" s="17"/>
      <c r="BZ21" s="17"/>
      <c r="CM21" s="12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ht="15" customHeight="1">
      <c r="A22" s="6" t="s">
        <v>108</v>
      </c>
      <c r="AI22" s="69" t="s">
        <v>146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Y22" s="17"/>
      <c r="CM22" s="12" t="s">
        <v>10</v>
      </c>
      <c r="CO22" s="61" t="s">
        <v>125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ht="15" customHeight="1">
      <c r="A23" s="6" t="s">
        <v>109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9"/>
      <c r="W23" s="19"/>
      <c r="X23" s="19"/>
      <c r="Y23" s="19"/>
      <c r="Z23" s="20"/>
      <c r="AA23" s="20"/>
      <c r="AB23" s="20"/>
      <c r="AC23" s="18"/>
      <c r="AD23" s="18"/>
      <c r="AE23" s="18"/>
      <c r="AF23" s="18"/>
      <c r="AG23" s="18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Y23" s="17"/>
      <c r="BZ23" s="17"/>
      <c r="CM23" s="40"/>
      <c r="CO23" s="61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8" ht="45" customHeight="1">
      <c r="A24" s="6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Y24" s="17"/>
      <c r="BZ24" s="17"/>
      <c r="CM24" s="40"/>
      <c r="CO24" s="61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3"/>
    </row>
    <row r="25" spans="44:108" ht="11.25" customHeight="1"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Y25" s="17"/>
      <c r="BZ25" s="17"/>
      <c r="CM25" s="12"/>
      <c r="CO25" s="64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s="22" customFormat="1" ht="18.75" customHeight="1">
      <c r="A26" s="22" t="s">
        <v>29</v>
      </c>
      <c r="AI26" s="75" t="s">
        <v>124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CM26" s="41"/>
      <c r="CO26" s="72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spans="1:108" s="22" customFormat="1" ht="18.75" customHeight="1">
      <c r="A27" s="23" t="s">
        <v>12</v>
      </c>
      <c r="CM27" s="42" t="s">
        <v>11</v>
      </c>
      <c r="CO27" s="72" t="s">
        <v>39</v>
      </c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</row>
    <row r="28" spans="1:108" s="22" customFormat="1" ht="3" customHeight="1">
      <c r="A28" s="23"/>
      <c r="BX28" s="23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</row>
    <row r="29" spans="1:108" ht="15">
      <c r="A29" s="6" t="s">
        <v>40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49" t="s">
        <v>141</v>
      </c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</row>
    <row r="30" spans="1:108" ht="15">
      <c r="A30" s="6" t="s">
        <v>41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</row>
    <row r="31" spans="1:100" ht="11.25" customHeight="1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110</v>
      </c>
      <c r="AS32" s="69" t="s">
        <v>126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</row>
    <row r="33" spans="1:108" ht="15">
      <c r="A33" s="6" t="s">
        <v>111</v>
      </c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spans="1:108" ht="15">
      <c r="A34" s="6" t="s">
        <v>109</v>
      </c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</row>
    <row r="35" ht="15" customHeight="1"/>
    <row r="36" spans="1:108" s="3" customFormat="1" ht="14.25">
      <c r="A36" s="71" t="s">
        <v>131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spans="1:108" s="3" customFormat="1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</row>
    <row r="38" spans="1:108" ht="15" customHeight="1">
      <c r="A38" s="24" t="s">
        <v>112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ht="165.75" customHeight="1">
      <c r="A39" s="50" t="s">
        <v>127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</row>
    <row r="40" spans="1:108" ht="15" customHeight="1">
      <c r="A40" s="24" t="s">
        <v>113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11" ht="224.25" customHeight="1">
      <c r="A41" s="50" t="s">
        <v>128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</row>
    <row r="42" spans="1:111" ht="148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</row>
    <row r="43" spans="1:111" ht="93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</row>
    <row r="44" spans="1:108" ht="15">
      <c r="A44" s="24" t="s">
        <v>30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11" ht="67.5" customHeight="1">
      <c r="A45" s="50" t="s">
        <v>129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</row>
    <row r="46" spans="1:111" ht="29.25" customHeight="1" hidden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</row>
    <row r="47" spans="1:111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</row>
    <row r="48" spans="1:111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</row>
    <row r="49" spans="1:111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</row>
    <row r="50" spans="1:111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</row>
    <row r="51" spans="1:111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</row>
    <row r="52" spans="1:111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</row>
    <row r="53" spans="1:111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</row>
    <row r="54" spans="1:111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</row>
    <row r="55" spans="1:111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</row>
    <row r="56" spans="1:111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</row>
    <row r="57" spans="1:111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</row>
    <row r="58" spans="1:111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</row>
    <row r="59" spans="1:111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</row>
    <row r="60" spans="1:111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</row>
    <row r="61" spans="1:111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</row>
    <row r="62" spans="1:111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</row>
    <row r="63" spans="1:111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</row>
    <row r="64" spans="1:111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</row>
    <row r="65" spans="1:111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</row>
    <row r="66" spans="1:111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</row>
    <row r="67" spans="1:111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</row>
    <row r="68" spans="1:111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</row>
    <row r="69" spans="1:111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</row>
    <row r="70" spans="1:111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</row>
    <row r="71" spans="1:111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</row>
    <row r="72" spans="1:111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</row>
    <row r="73" spans="1:111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</row>
    <row r="74" spans="1:111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</row>
    <row r="75" spans="1:111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</row>
    <row r="76" spans="1:111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</row>
    <row r="77" spans="1:111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</row>
    <row r="78" spans="1:111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</row>
    <row r="79" spans="1:111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</row>
    <row r="80" spans="1:111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</row>
    <row r="81" spans="1:111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</row>
    <row r="82" spans="1:111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</row>
    <row r="83" spans="1:111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</row>
    <row r="84" spans="1:111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</row>
  </sheetData>
  <sheetProtection/>
  <mergeCells count="37">
    <mergeCell ref="A39:DD39"/>
    <mergeCell ref="A36:DD36"/>
    <mergeCell ref="CO19:DD19"/>
    <mergeCell ref="CO26:DD26"/>
    <mergeCell ref="CO23:DD23"/>
    <mergeCell ref="CO24:DD24"/>
    <mergeCell ref="CO27:DD27"/>
    <mergeCell ref="AL19:AO19"/>
    <mergeCell ref="AI26:BW26"/>
    <mergeCell ref="AS32:DD34"/>
    <mergeCell ref="CO18:DD18"/>
    <mergeCell ref="CO20:DD20"/>
    <mergeCell ref="CO21:DD21"/>
    <mergeCell ref="CO22:DD22"/>
    <mergeCell ref="CO25:DD25"/>
    <mergeCell ref="BK19:BN19"/>
    <mergeCell ref="BO19:BR19"/>
    <mergeCell ref="AI22:BW24"/>
    <mergeCell ref="AS19:BJ19"/>
    <mergeCell ref="A13:DD13"/>
    <mergeCell ref="BE6:DD6"/>
    <mergeCell ref="BE9:BX9"/>
    <mergeCell ref="BE10:BX10"/>
    <mergeCell ref="CA9:DD9"/>
    <mergeCell ref="CA10:DD10"/>
    <mergeCell ref="BE7:DD7"/>
    <mergeCell ref="BE8:DD8"/>
    <mergeCell ref="A15:DD15"/>
    <mergeCell ref="AS29:DD30"/>
    <mergeCell ref="A41:DG43"/>
    <mergeCell ref="A45:DG84"/>
    <mergeCell ref="CQ11:CT11"/>
    <mergeCell ref="CO17:DD17"/>
    <mergeCell ref="A14:DD14"/>
    <mergeCell ref="BN11:BQ11"/>
    <mergeCell ref="BU11:CL11"/>
    <mergeCell ref="CM11:CP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rowBreaks count="1" manualBreakCount="1">
    <brk id="39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8"/>
  <sheetViews>
    <sheetView view="pageBreakPreview" zoomScaleSheetLayoutView="100" workbookViewId="0" topLeftCell="A1">
      <selection activeCell="DK11" sqref="DK11"/>
    </sheetView>
  </sheetViews>
  <sheetFormatPr defaultColWidth="0.875" defaultRowHeight="12.75"/>
  <cols>
    <col min="1" max="70" width="0.875" style="1" customWidth="1"/>
    <col min="71" max="71" width="0.37109375" style="1" customWidth="1"/>
    <col min="72" max="72" width="0.875" style="1" hidden="1" customWidth="1"/>
    <col min="73" max="83" width="0.875" style="1" customWidth="1"/>
    <col min="84" max="84" width="1.75390625" style="1" customWidth="1"/>
    <col min="85" max="95" width="0.875" style="1" customWidth="1"/>
    <col min="96" max="96" width="1.75390625" style="1" customWidth="1"/>
    <col min="97" max="107" width="0.875" style="1" customWidth="1"/>
    <col min="108" max="108" width="1.75390625" style="1" customWidth="1"/>
    <col min="109" max="16384" width="0.875" style="1" customWidth="1"/>
  </cols>
  <sheetData>
    <row r="1" ht="3" customHeight="1"/>
    <row r="2" spans="1:108" ht="15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ht="6" customHeight="1"/>
    <row r="4" spans="1:108" ht="15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5"/>
      <c r="BU4" s="81" t="s">
        <v>114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</row>
    <row r="5" spans="1:108" ht="60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U5" s="92" t="s">
        <v>67</v>
      </c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 t="s">
        <v>137</v>
      </c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 t="s">
        <v>66</v>
      </c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</row>
    <row r="6" spans="1:108" ht="15">
      <c r="A6" s="81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3"/>
      <c r="BU6" s="91">
        <v>2</v>
      </c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>
        <v>3</v>
      </c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>
        <v>4</v>
      </c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1:108" s="3" customFormat="1" ht="15" customHeight="1">
      <c r="A7" s="29"/>
      <c r="B7" s="84" t="s">
        <v>70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5"/>
      <c r="BU7" s="88">
        <f>BU9+BU15</f>
        <v>50717429.879999995</v>
      </c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>
        <f>BU7</f>
        <v>50717429.879999995</v>
      </c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>
        <f>CG7</f>
        <v>50717429.879999995</v>
      </c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1:108" ht="15">
      <c r="A8" s="11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80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pans="1:108" ht="30" customHeight="1">
      <c r="A9" s="30"/>
      <c r="B9" s="76" t="s">
        <v>117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88">
        <f>BU11</f>
        <v>33659945</v>
      </c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>
        <f aca="true" t="shared" si="0" ref="CG9:CG71">BU9</f>
        <v>33659945</v>
      </c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>
        <f aca="true" t="shared" si="1" ref="CS9:CS71">CG9</f>
        <v>33659945</v>
      </c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</row>
    <row r="10" spans="1:108" ht="15">
      <c r="A10" s="11"/>
      <c r="B10" s="86" t="s">
        <v>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1:108" ht="45" customHeight="1">
      <c r="A11" s="30"/>
      <c r="B11" s="76" t="s">
        <v>123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7"/>
      <c r="BU11" s="88">
        <v>33659945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>
        <f t="shared" si="0"/>
        <v>33659945</v>
      </c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>
        <f t="shared" si="1"/>
        <v>33659945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</row>
    <row r="12" spans="1:108" ht="45" customHeight="1">
      <c r="A12" s="30"/>
      <c r="B12" s="76" t="s">
        <v>118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7"/>
      <c r="BU12" s="88">
        <v>0</v>
      </c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>
        <f t="shared" si="0"/>
        <v>0</v>
      </c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>
        <f t="shared" si="1"/>
        <v>0</v>
      </c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</row>
    <row r="13" spans="1:108" ht="45" customHeight="1">
      <c r="A13" s="30"/>
      <c r="B13" s="76" t="s">
        <v>119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7"/>
      <c r="BU13" s="88">
        <v>0</v>
      </c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>
        <f t="shared" si="0"/>
        <v>0</v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>
        <f t="shared" si="1"/>
        <v>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</row>
    <row r="14" spans="1:108" ht="30" customHeight="1">
      <c r="A14" s="30"/>
      <c r="B14" s="76" t="s">
        <v>120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7"/>
      <c r="BU14" s="88">
        <v>21420742.4</v>
      </c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>
        <f t="shared" si="0"/>
        <v>21420742.4</v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>
        <f t="shared" si="1"/>
        <v>21420742.4</v>
      </c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</row>
    <row r="15" spans="1:108" ht="30" customHeight="1">
      <c r="A15" s="30"/>
      <c r="B15" s="76" t="s">
        <v>121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7"/>
      <c r="BU15" s="88">
        <v>17057484.88</v>
      </c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>
        <f t="shared" si="0"/>
        <v>17057484.88</v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>
        <f t="shared" si="1"/>
        <v>17057484.88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</row>
    <row r="16" spans="1:108" ht="15">
      <c r="A16" s="31"/>
      <c r="B16" s="86" t="s">
        <v>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7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</row>
    <row r="17" spans="1:108" ht="30" customHeight="1">
      <c r="A17" s="30"/>
      <c r="B17" s="76" t="s">
        <v>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7"/>
      <c r="BU17" s="88">
        <v>7198275.46</v>
      </c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>
        <f t="shared" si="0"/>
        <v>7198275.46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>
        <f t="shared" si="1"/>
        <v>7198275.46</v>
      </c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</row>
    <row r="18" spans="1:108" ht="15">
      <c r="A18" s="30"/>
      <c r="B18" s="76" t="s">
        <v>72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7"/>
      <c r="BU18" s="88">
        <v>4922721.7</v>
      </c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>
        <f t="shared" si="0"/>
        <v>4922721.7</v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>
        <f t="shared" si="1"/>
        <v>4922721.7</v>
      </c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</row>
    <row r="19" spans="1:108" s="3" customFormat="1" ht="15" customHeight="1">
      <c r="A19" s="29"/>
      <c r="B19" s="84" t="s">
        <v>73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5"/>
      <c r="BU19" s="88">
        <f>BU21+BU22+BU34</f>
        <v>36600.380000000005</v>
      </c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>
        <f t="shared" si="0"/>
        <v>36600.380000000005</v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>
        <f t="shared" si="1"/>
        <v>36600.380000000005</v>
      </c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</row>
    <row r="20" spans="1:108" ht="15">
      <c r="A20" s="11"/>
      <c r="B20" s="79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80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30" customHeight="1">
      <c r="A21" s="32"/>
      <c r="B21" s="89" t="s">
        <v>74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90"/>
      <c r="BU21" s="88">
        <v>0</v>
      </c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>
        <f t="shared" si="0"/>
        <v>0</v>
      </c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>
        <f t="shared" si="1"/>
        <v>0</v>
      </c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</row>
    <row r="22" spans="1:108" ht="30" customHeight="1">
      <c r="A22" s="30"/>
      <c r="B22" s="76" t="s">
        <v>75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7"/>
      <c r="BU22" s="88">
        <f>SUM(BU24:CF33)</f>
        <v>36600.380000000005</v>
      </c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>
        <f t="shared" si="0"/>
        <v>36600.380000000005</v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>
        <f t="shared" si="1"/>
        <v>36600.380000000005</v>
      </c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</row>
    <row r="23" spans="1:108" ht="15" customHeight="1">
      <c r="A23" s="33"/>
      <c r="B23" s="86" t="s">
        <v>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1:108" ht="15" customHeight="1">
      <c r="A24" s="30"/>
      <c r="B24" s="76" t="s">
        <v>76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88">
        <v>1325.13</v>
      </c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>
        <f t="shared" si="0"/>
        <v>1325.13</v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>
        <f t="shared" si="1"/>
        <v>1325.13</v>
      </c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8" ht="15" customHeight="1">
      <c r="A25" s="30"/>
      <c r="B25" s="76" t="s">
        <v>77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7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>
        <f t="shared" si="0"/>
        <v>0</v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>
        <f t="shared" si="1"/>
        <v>0</v>
      </c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</row>
    <row r="26" spans="1:108" ht="15" customHeight="1">
      <c r="A26" s="30"/>
      <c r="B26" s="76" t="s">
        <v>78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7"/>
      <c r="BU26" s="88">
        <v>21400</v>
      </c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>
        <f t="shared" si="0"/>
        <v>21400</v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>
        <f t="shared" si="1"/>
        <v>21400</v>
      </c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</row>
    <row r="27" spans="1:108" ht="15" customHeight="1">
      <c r="A27" s="30"/>
      <c r="B27" s="76" t="s">
        <v>79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7"/>
      <c r="BU27" s="88">
        <v>0</v>
      </c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>
        <f t="shared" si="0"/>
        <v>0</v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>
        <f t="shared" si="1"/>
        <v>0</v>
      </c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</row>
    <row r="28" spans="1:108" ht="15" customHeight="1">
      <c r="A28" s="30"/>
      <c r="B28" s="76" t="s">
        <v>80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7"/>
      <c r="BU28" s="88">
        <v>0</v>
      </c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>
        <f t="shared" si="0"/>
        <v>0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>
        <f t="shared" si="1"/>
        <v>0</v>
      </c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</row>
    <row r="29" spans="1:108" ht="15" customHeight="1">
      <c r="A29" s="30"/>
      <c r="B29" s="76" t="s">
        <v>81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7"/>
      <c r="BU29" s="88">
        <v>0</v>
      </c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>
        <f>BU29</f>
        <v>0</v>
      </c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>
        <f t="shared" si="1"/>
        <v>0</v>
      </c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</row>
    <row r="30" spans="1:108" ht="30" customHeight="1">
      <c r="A30" s="30"/>
      <c r="B30" s="76" t="s">
        <v>82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7"/>
      <c r="BU30" s="88">
        <v>0</v>
      </c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>
        <f t="shared" si="0"/>
        <v>0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>
        <f t="shared" si="1"/>
        <v>0</v>
      </c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</row>
    <row r="31" spans="1:108" ht="30" customHeight="1">
      <c r="A31" s="30"/>
      <c r="B31" s="76" t="s">
        <v>83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7"/>
      <c r="BU31" s="88">
        <v>0</v>
      </c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>
        <f t="shared" si="0"/>
        <v>0</v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>
        <f t="shared" si="1"/>
        <v>0</v>
      </c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</row>
    <row r="32" spans="1:108" ht="15" customHeight="1">
      <c r="A32" s="30"/>
      <c r="B32" s="76" t="s">
        <v>84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7"/>
      <c r="BU32" s="88">
        <v>13875.25</v>
      </c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>
        <f t="shared" si="0"/>
        <v>13875.25</v>
      </c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>
        <f t="shared" si="1"/>
        <v>13875.25</v>
      </c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</row>
    <row r="33" spans="1:108" ht="15" customHeight="1">
      <c r="A33" s="30"/>
      <c r="B33" s="76" t="s">
        <v>85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7"/>
      <c r="BU33" s="88">
        <v>0</v>
      </c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>
        <f t="shared" si="0"/>
        <v>0</v>
      </c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>
        <f t="shared" si="1"/>
        <v>0</v>
      </c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</row>
    <row r="34" spans="1:108" ht="45" customHeight="1">
      <c r="A34" s="30"/>
      <c r="B34" s="76" t="s">
        <v>86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7"/>
      <c r="BU34" s="88">
        <f>BU36+BU37+BU38+BU39+BU40+BU41+BU42+BU43+BU44+BU45</f>
        <v>0</v>
      </c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>
        <f t="shared" si="0"/>
        <v>0</v>
      </c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>
        <f t="shared" si="1"/>
        <v>0</v>
      </c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</row>
    <row r="35" spans="1:108" ht="13.5" customHeight="1">
      <c r="A35" s="33"/>
      <c r="B35" s="86" t="s">
        <v>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7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</row>
    <row r="36" spans="1:108" ht="15" customHeight="1">
      <c r="A36" s="30"/>
      <c r="B36" s="76" t="s">
        <v>76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7"/>
      <c r="BU36" s="88">
        <v>0</v>
      </c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>
        <f t="shared" si="0"/>
        <v>0</v>
      </c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>
        <f t="shared" si="1"/>
        <v>0</v>
      </c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spans="1:108" ht="15" customHeight="1">
      <c r="A37" s="30"/>
      <c r="B37" s="76" t="s">
        <v>77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7"/>
      <c r="BU37" s="88">
        <v>0</v>
      </c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>
        <f t="shared" si="0"/>
        <v>0</v>
      </c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>
        <f t="shared" si="1"/>
        <v>0</v>
      </c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spans="1:108" ht="15" customHeight="1">
      <c r="A38" s="30"/>
      <c r="B38" s="76" t="s">
        <v>78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7"/>
      <c r="BU38" s="88">
        <v>0</v>
      </c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>
        <f t="shared" si="0"/>
        <v>0</v>
      </c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>
        <f t="shared" si="1"/>
        <v>0</v>
      </c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</row>
    <row r="39" spans="1:108" ht="15" customHeight="1">
      <c r="A39" s="30"/>
      <c r="B39" s="76" t="s">
        <v>79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7"/>
      <c r="BU39" s="88">
        <v>0</v>
      </c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>
        <f t="shared" si="0"/>
        <v>0</v>
      </c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>
        <f t="shared" si="1"/>
        <v>0</v>
      </c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</row>
    <row r="40" spans="1:108" ht="15" customHeight="1">
      <c r="A40" s="30"/>
      <c r="B40" s="76" t="s">
        <v>80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7"/>
      <c r="BU40" s="88">
        <v>0</v>
      </c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>
        <f t="shared" si="0"/>
        <v>0</v>
      </c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>
        <f t="shared" si="1"/>
        <v>0</v>
      </c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5" customHeight="1">
      <c r="A41" s="30"/>
      <c r="B41" s="76" t="s">
        <v>81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7"/>
      <c r="BU41" s="88">
        <v>0</v>
      </c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>
        <f t="shared" si="0"/>
        <v>0</v>
      </c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>
        <f t="shared" si="1"/>
        <v>0</v>
      </c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spans="1:108" ht="18" customHeight="1">
      <c r="A42" s="30"/>
      <c r="B42" s="76" t="s">
        <v>82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7"/>
      <c r="BU42" s="88">
        <v>0</v>
      </c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>
        <f t="shared" si="0"/>
        <v>0</v>
      </c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>
        <f t="shared" si="1"/>
        <v>0</v>
      </c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</row>
    <row r="43" spans="1:108" ht="18.75" customHeight="1">
      <c r="A43" s="30"/>
      <c r="B43" s="76" t="s">
        <v>83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7"/>
      <c r="BU43" s="88">
        <v>0</v>
      </c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>
        <f t="shared" si="0"/>
        <v>0</v>
      </c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>
        <f t="shared" si="1"/>
        <v>0</v>
      </c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ht="15" customHeight="1">
      <c r="A44" s="30"/>
      <c r="B44" s="76" t="s">
        <v>84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7"/>
      <c r="BU44" s="88">
        <v>0</v>
      </c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>
        <f t="shared" si="0"/>
        <v>0</v>
      </c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>
        <f t="shared" si="1"/>
        <v>0</v>
      </c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</row>
    <row r="45" spans="1:108" ht="15" customHeight="1">
      <c r="A45" s="30"/>
      <c r="B45" s="76" t="s">
        <v>85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7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>
        <f t="shared" si="0"/>
        <v>0</v>
      </c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>
        <f t="shared" si="1"/>
        <v>0</v>
      </c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</row>
    <row r="46" spans="1:108" s="3" customFormat="1" ht="15" customHeight="1">
      <c r="A46" s="29"/>
      <c r="B46" s="84" t="s">
        <v>87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5"/>
      <c r="BU46" s="88">
        <f>BU48+BU49+BU64</f>
        <v>-131419.18</v>
      </c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>
        <f t="shared" si="0"/>
        <v>-131419.18</v>
      </c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>
        <f t="shared" si="1"/>
        <v>-131419.18</v>
      </c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</row>
    <row r="47" spans="1:108" ht="15" customHeight="1">
      <c r="A47" s="34"/>
      <c r="B47" s="79" t="s">
        <v>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80"/>
      <c r="BU47" s="88">
        <v>0</v>
      </c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>
        <f t="shared" si="0"/>
        <v>0</v>
      </c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>
        <f t="shared" si="1"/>
        <v>0</v>
      </c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</row>
    <row r="48" spans="1:108" ht="15" customHeight="1">
      <c r="A48" s="30"/>
      <c r="B48" s="76" t="s">
        <v>88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7"/>
      <c r="BU48" s="88">
        <v>0</v>
      </c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>
        <f t="shared" si="0"/>
        <v>0</v>
      </c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>
        <f t="shared" si="1"/>
        <v>0</v>
      </c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</row>
    <row r="49" spans="1:108" ht="30" customHeight="1">
      <c r="A49" s="30"/>
      <c r="B49" s="76" t="s">
        <v>122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7"/>
      <c r="BU49" s="88">
        <f>SUM(BU51:CF63)</f>
        <v>-132671.19999999998</v>
      </c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>
        <f t="shared" si="0"/>
        <v>-132671.19999999998</v>
      </c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>
        <f t="shared" si="1"/>
        <v>-132671.19999999998</v>
      </c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</row>
    <row r="50" spans="1:108" ht="15" customHeight="1">
      <c r="A50" s="33"/>
      <c r="B50" s="86" t="s">
        <v>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7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</row>
    <row r="51" spans="1:108" ht="15" customHeight="1">
      <c r="A51" s="30"/>
      <c r="B51" s="76" t="s">
        <v>89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7"/>
      <c r="BU51" s="88">
        <v>-175729.62</v>
      </c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>
        <f t="shared" si="0"/>
        <v>-175729.62</v>
      </c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>
        <f t="shared" si="1"/>
        <v>-175729.62</v>
      </c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</row>
    <row r="52" spans="1:108" ht="15" customHeight="1">
      <c r="A52" s="30"/>
      <c r="B52" s="76" t="s">
        <v>90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7"/>
      <c r="BU52" s="88">
        <v>0</v>
      </c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>
        <f t="shared" si="0"/>
        <v>0</v>
      </c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>
        <f t="shared" si="1"/>
        <v>0</v>
      </c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</row>
    <row r="53" spans="1:108" ht="15" customHeight="1">
      <c r="A53" s="30"/>
      <c r="B53" s="76" t="s">
        <v>91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7"/>
      <c r="BU53" s="88">
        <v>0</v>
      </c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>
        <f t="shared" si="0"/>
        <v>0</v>
      </c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>
        <f t="shared" si="1"/>
        <v>0</v>
      </c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</row>
    <row r="54" spans="1:108" ht="15" customHeight="1">
      <c r="A54" s="30"/>
      <c r="B54" s="76" t="s">
        <v>92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7"/>
      <c r="BU54" s="88">
        <v>0</v>
      </c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>
        <f t="shared" si="0"/>
        <v>0</v>
      </c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>
        <f t="shared" si="1"/>
        <v>0</v>
      </c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</row>
    <row r="55" spans="1:108" ht="15" customHeight="1">
      <c r="A55" s="30"/>
      <c r="B55" s="76" t="s">
        <v>93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7"/>
      <c r="BU55" s="88">
        <v>0</v>
      </c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>
        <f t="shared" si="0"/>
        <v>0</v>
      </c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>
        <f t="shared" si="1"/>
        <v>0</v>
      </c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</row>
    <row r="56" spans="1:108" ht="15" customHeight="1">
      <c r="A56" s="30"/>
      <c r="B56" s="76" t="s">
        <v>94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7"/>
      <c r="BU56" s="88">
        <v>12149.54</v>
      </c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>
        <f t="shared" si="0"/>
        <v>12149.54</v>
      </c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>
        <f t="shared" si="1"/>
        <v>12149.54</v>
      </c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30"/>
      <c r="B57" s="76" t="s">
        <v>95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7"/>
      <c r="BU57" s="88">
        <v>0</v>
      </c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>
        <f t="shared" si="0"/>
        <v>0</v>
      </c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>
        <f t="shared" si="1"/>
        <v>0</v>
      </c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15" customHeight="1">
      <c r="A58" s="30"/>
      <c r="B58" s="76" t="s">
        <v>96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7"/>
      <c r="BU58" s="88">
        <v>0</v>
      </c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>
        <f t="shared" si="0"/>
        <v>0</v>
      </c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>
        <f t="shared" si="1"/>
        <v>0</v>
      </c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1:108" ht="15" customHeight="1">
      <c r="A59" s="30"/>
      <c r="B59" s="76" t="s">
        <v>97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7"/>
      <c r="BU59" s="88">
        <v>0</v>
      </c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>
        <f t="shared" si="0"/>
        <v>0</v>
      </c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>
        <f t="shared" si="1"/>
        <v>0</v>
      </c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15" customHeight="1">
      <c r="A60" s="30"/>
      <c r="B60" s="76" t="s">
        <v>98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7"/>
      <c r="BU60" s="88">
        <v>0</v>
      </c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>
        <f t="shared" si="0"/>
        <v>0</v>
      </c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>
        <f t="shared" si="1"/>
        <v>0</v>
      </c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</row>
    <row r="61" spans="1:108" ht="15" customHeight="1">
      <c r="A61" s="30"/>
      <c r="B61" s="76" t="s">
        <v>99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7"/>
      <c r="BU61" s="88">
        <v>30908.88</v>
      </c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>
        <f t="shared" si="0"/>
        <v>30908.88</v>
      </c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>
        <f t="shared" si="1"/>
        <v>30908.88</v>
      </c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</row>
    <row r="62" spans="1:108" ht="15" customHeight="1">
      <c r="A62" s="30"/>
      <c r="B62" s="76" t="s">
        <v>102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7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>
        <f t="shared" si="0"/>
        <v>0</v>
      </c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>
        <f t="shared" si="1"/>
        <v>0</v>
      </c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</row>
    <row r="63" spans="1:108" ht="15" customHeight="1">
      <c r="A63" s="30"/>
      <c r="B63" s="76" t="s">
        <v>100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7"/>
      <c r="BU63" s="88">
        <v>0</v>
      </c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>
        <f t="shared" si="0"/>
        <v>0</v>
      </c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>
        <f t="shared" si="1"/>
        <v>0</v>
      </c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</row>
    <row r="64" spans="1:108" ht="45" customHeight="1">
      <c r="A64" s="30"/>
      <c r="B64" s="76" t="s">
        <v>101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7"/>
      <c r="BU64" s="88">
        <f>SUM(BU66:CF78)</f>
        <v>1252.02</v>
      </c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>
        <f t="shared" si="0"/>
        <v>1252.02</v>
      </c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>
        <f t="shared" si="1"/>
        <v>1252.02</v>
      </c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1:108" ht="15" customHeight="1">
      <c r="A65" s="35"/>
      <c r="B65" s="86" t="s">
        <v>4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8">
        <v>0</v>
      </c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>
        <f t="shared" si="0"/>
        <v>0</v>
      </c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>
        <f t="shared" si="1"/>
        <v>0</v>
      </c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</row>
    <row r="66" spans="1:108" ht="15" customHeight="1">
      <c r="A66" s="30"/>
      <c r="B66" s="76" t="s">
        <v>89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7"/>
      <c r="BU66" s="88">
        <v>0</v>
      </c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>
        <f t="shared" si="0"/>
        <v>0</v>
      </c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>
        <f t="shared" si="1"/>
        <v>0</v>
      </c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</row>
    <row r="67" spans="1:108" ht="15" customHeight="1">
      <c r="A67" s="30"/>
      <c r="B67" s="76" t="s">
        <v>90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7"/>
      <c r="BU67" s="88">
        <v>0</v>
      </c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>
        <f t="shared" si="0"/>
        <v>0</v>
      </c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>
        <f t="shared" si="1"/>
        <v>0</v>
      </c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</row>
    <row r="68" spans="1:108" ht="15" customHeight="1">
      <c r="A68" s="30"/>
      <c r="B68" s="76" t="s">
        <v>91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7"/>
      <c r="BU68" s="88">
        <v>0</v>
      </c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>
        <f t="shared" si="0"/>
        <v>0</v>
      </c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>
        <f t="shared" si="1"/>
        <v>0</v>
      </c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</row>
    <row r="69" spans="1:108" ht="15" customHeight="1">
      <c r="A69" s="30"/>
      <c r="B69" s="76" t="s">
        <v>92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7"/>
      <c r="BU69" s="88">
        <v>0</v>
      </c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>
        <f t="shared" si="0"/>
        <v>0</v>
      </c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>
        <f t="shared" si="1"/>
        <v>0</v>
      </c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</row>
    <row r="70" spans="1:108" ht="15" customHeight="1">
      <c r="A70" s="30"/>
      <c r="B70" s="76" t="s">
        <v>93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7"/>
      <c r="BU70" s="88">
        <v>0</v>
      </c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>
        <f t="shared" si="0"/>
        <v>0</v>
      </c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>
        <f t="shared" si="1"/>
        <v>0</v>
      </c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</row>
    <row r="71" spans="1:108" ht="15" customHeight="1">
      <c r="A71" s="30"/>
      <c r="B71" s="76" t="s">
        <v>94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7"/>
      <c r="BU71" s="88">
        <v>0</v>
      </c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>
        <f t="shared" si="0"/>
        <v>0</v>
      </c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>
        <f t="shared" si="1"/>
        <v>0</v>
      </c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</row>
    <row r="72" spans="1:108" ht="15" customHeight="1">
      <c r="A72" s="30"/>
      <c r="B72" s="76" t="s">
        <v>95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7"/>
      <c r="BU72" s="88">
        <v>0</v>
      </c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>
        <f aca="true" t="shared" si="2" ref="CG72:CG78">BU72</f>
        <v>0</v>
      </c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>
        <f aca="true" t="shared" si="3" ref="CS72:CS78">CG72</f>
        <v>0</v>
      </c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</row>
    <row r="73" spans="1:108" ht="15" customHeight="1">
      <c r="A73" s="30"/>
      <c r="B73" s="76" t="s">
        <v>96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7"/>
      <c r="BU73" s="88">
        <v>0</v>
      </c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>
        <f t="shared" si="2"/>
        <v>0</v>
      </c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>
        <f t="shared" si="3"/>
        <v>0</v>
      </c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</row>
    <row r="74" spans="1:108" ht="15" customHeight="1">
      <c r="A74" s="30"/>
      <c r="B74" s="76" t="s">
        <v>97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7"/>
      <c r="BU74" s="88">
        <v>0</v>
      </c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>
        <f t="shared" si="2"/>
        <v>0</v>
      </c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>
        <f t="shared" si="3"/>
        <v>0</v>
      </c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</row>
    <row r="75" spans="1:108" ht="15" customHeight="1">
      <c r="A75" s="30"/>
      <c r="B75" s="76" t="s">
        <v>98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7"/>
      <c r="BU75" s="88">
        <v>0</v>
      </c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>
        <f t="shared" si="2"/>
        <v>0</v>
      </c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>
        <f t="shared" si="3"/>
        <v>0</v>
      </c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</row>
    <row r="76" spans="1:108" ht="15" customHeight="1">
      <c r="A76" s="30"/>
      <c r="B76" s="76" t="s">
        <v>99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7"/>
      <c r="BU76" s="88">
        <v>1252.02</v>
      </c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>
        <f t="shared" si="2"/>
        <v>1252.02</v>
      </c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>
        <f t="shared" si="3"/>
        <v>1252.02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</row>
    <row r="77" spans="1:108" ht="15" customHeight="1">
      <c r="A77" s="30"/>
      <c r="B77" s="76" t="s">
        <v>102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7"/>
      <c r="BU77" s="88">
        <v>0</v>
      </c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>
        <f t="shared" si="2"/>
        <v>0</v>
      </c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>
        <f t="shared" si="3"/>
        <v>0</v>
      </c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</row>
    <row r="78" spans="1:108" ht="15" customHeight="1">
      <c r="A78" s="30"/>
      <c r="B78" s="76" t="s">
        <v>100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U78" s="88">
        <v>0</v>
      </c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>
        <f t="shared" si="2"/>
        <v>0</v>
      </c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>
        <f t="shared" si="3"/>
        <v>0</v>
      </c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</row>
  </sheetData>
  <sheetProtection/>
  <mergeCells count="298">
    <mergeCell ref="BU5:CF5"/>
    <mergeCell ref="CG5:CR5"/>
    <mergeCell ref="CS5:DD5"/>
    <mergeCell ref="A4:BT5"/>
    <mergeCell ref="BU77:CF77"/>
    <mergeCell ref="CG77:CR77"/>
    <mergeCell ref="CS77:DD77"/>
    <mergeCell ref="BU73:CF73"/>
    <mergeCell ref="CG73:CR73"/>
    <mergeCell ref="CS73:DD73"/>
    <mergeCell ref="BU78:CF78"/>
    <mergeCell ref="CG78:CR78"/>
    <mergeCell ref="CS78:DD78"/>
    <mergeCell ref="BU75:CF75"/>
    <mergeCell ref="CG75:CR75"/>
    <mergeCell ref="CS75:DD75"/>
    <mergeCell ref="BU76:CF76"/>
    <mergeCell ref="CG76:CR76"/>
    <mergeCell ref="CS76:DD76"/>
    <mergeCell ref="BU74:CF74"/>
    <mergeCell ref="CG74:CR74"/>
    <mergeCell ref="CS74:DD74"/>
    <mergeCell ref="BU71:CF71"/>
    <mergeCell ref="CG71:CR71"/>
    <mergeCell ref="CS71:DD71"/>
    <mergeCell ref="BU72:CF72"/>
    <mergeCell ref="CG72:CR72"/>
    <mergeCell ref="CS72:DD72"/>
    <mergeCell ref="BU69:CF69"/>
    <mergeCell ref="CG69:CR69"/>
    <mergeCell ref="CS69:DD69"/>
    <mergeCell ref="BU70:CF70"/>
    <mergeCell ref="CG70:CR70"/>
    <mergeCell ref="CS70:DD70"/>
    <mergeCell ref="CG66:CR66"/>
    <mergeCell ref="CS66:DD66"/>
    <mergeCell ref="BU67:CF67"/>
    <mergeCell ref="CG67:CR67"/>
    <mergeCell ref="CS67:DD67"/>
    <mergeCell ref="BU68:CF68"/>
    <mergeCell ref="CG68:CR68"/>
    <mergeCell ref="CS68:DD68"/>
    <mergeCell ref="CG63:CR63"/>
    <mergeCell ref="CS63:DD63"/>
    <mergeCell ref="BU64:CF64"/>
    <mergeCell ref="CG64:CR64"/>
    <mergeCell ref="CS64:DD64"/>
    <mergeCell ref="BU65:CF65"/>
    <mergeCell ref="CG65:CR65"/>
    <mergeCell ref="CS65:DD65"/>
    <mergeCell ref="CG59:CR59"/>
    <mergeCell ref="CS59:DD59"/>
    <mergeCell ref="BU60:CF60"/>
    <mergeCell ref="CG60:CR60"/>
    <mergeCell ref="CS60:DD60"/>
    <mergeCell ref="CG62:CR62"/>
    <mergeCell ref="CS62:DD62"/>
    <mergeCell ref="BU62:CF62"/>
    <mergeCell ref="CG56:CR56"/>
    <mergeCell ref="CS56:DD56"/>
    <mergeCell ref="BU57:CF57"/>
    <mergeCell ref="CG57:CR57"/>
    <mergeCell ref="CS57:DD57"/>
    <mergeCell ref="BU58:CF58"/>
    <mergeCell ref="CG58:CR58"/>
    <mergeCell ref="CS58:DD58"/>
    <mergeCell ref="BU56:CF56"/>
    <mergeCell ref="BU54:CF54"/>
    <mergeCell ref="CG54:CR54"/>
    <mergeCell ref="CS54:DD54"/>
    <mergeCell ref="BU55:CF55"/>
    <mergeCell ref="CG55:CR55"/>
    <mergeCell ref="CS55:DD55"/>
    <mergeCell ref="BU50:CF50"/>
    <mergeCell ref="CG50:CR50"/>
    <mergeCell ref="CS50:DD50"/>
    <mergeCell ref="BU51:CF51"/>
    <mergeCell ref="CG51:CR51"/>
    <mergeCell ref="CS51:DD51"/>
    <mergeCell ref="BU48:CF48"/>
    <mergeCell ref="CG48:CR48"/>
    <mergeCell ref="CS48:DD48"/>
    <mergeCell ref="BU49:CF49"/>
    <mergeCell ref="CG49:CR49"/>
    <mergeCell ref="CS49:DD49"/>
    <mergeCell ref="BU46:CF46"/>
    <mergeCell ref="CG46:CR46"/>
    <mergeCell ref="CS46:DD46"/>
    <mergeCell ref="BU47:CF47"/>
    <mergeCell ref="CG47:CR47"/>
    <mergeCell ref="CS47:DD47"/>
    <mergeCell ref="BU44:CF44"/>
    <mergeCell ref="CG44:CR44"/>
    <mergeCell ref="CS44:DD44"/>
    <mergeCell ref="BU45:CF45"/>
    <mergeCell ref="CG45:CR45"/>
    <mergeCell ref="CS45:DD45"/>
    <mergeCell ref="BU42:CF42"/>
    <mergeCell ref="CG42:CR42"/>
    <mergeCell ref="CS42:DD42"/>
    <mergeCell ref="BU43:CF43"/>
    <mergeCell ref="CG43:CR43"/>
    <mergeCell ref="CS43:DD43"/>
    <mergeCell ref="BU40:CF40"/>
    <mergeCell ref="CG40:CR40"/>
    <mergeCell ref="CS40:DD40"/>
    <mergeCell ref="BU41:CF41"/>
    <mergeCell ref="CG41:CR41"/>
    <mergeCell ref="CS41:DD41"/>
    <mergeCell ref="CS37:DD37"/>
    <mergeCell ref="BU38:CF38"/>
    <mergeCell ref="CG38:CR38"/>
    <mergeCell ref="CS38:DD38"/>
    <mergeCell ref="BU39:CF39"/>
    <mergeCell ref="CG39:CR39"/>
    <mergeCell ref="CS39:DD39"/>
    <mergeCell ref="CS34:DD34"/>
    <mergeCell ref="BU35:CF35"/>
    <mergeCell ref="CG35:CR35"/>
    <mergeCell ref="CS35:DD35"/>
    <mergeCell ref="BU36:CF36"/>
    <mergeCell ref="CG36:CR36"/>
    <mergeCell ref="CS36:DD36"/>
    <mergeCell ref="CS31:DD31"/>
    <mergeCell ref="BU32:CF32"/>
    <mergeCell ref="CG32:CR32"/>
    <mergeCell ref="CS32:DD32"/>
    <mergeCell ref="BU33:CF33"/>
    <mergeCell ref="CG33:CR33"/>
    <mergeCell ref="CS33:DD33"/>
    <mergeCell ref="BU29:CF29"/>
    <mergeCell ref="CG29:CR29"/>
    <mergeCell ref="CS29:DD29"/>
    <mergeCell ref="BU30:CF30"/>
    <mergeCell ref="CG30:CR30"/>
    <mergeCell ref="CS30:DD30"/>
    <mergeCell ref="BU27:CF27"/>
    <mergeCell ref="CG27:CR27"/>
    <mergeCell ref="CS27:DD27"/>
    <mergeCell ref="BU28:CF28"/>
    <mergeCell ref="CG28:CR28"/>
    <mergeCell ref="CS28:DD28"/>
    <mergeCell ref="BU25:CF25"/>
    <mergeCell ref="CG25:CR25"/>
    <mergeCell ref="CS25:DD25"/>
    <mergeCell ref="BU26:CF26"/>
    <mergeCell ref="CG26:CR26"/>
    <mergeCell ref="CS26:DD26"/>
    <mergeCell ref="BU23:CF23"/>
    <mergeCell ref="CG23:CR23"/>
    <mergeCell ref="CS23:DD23"/>
    <mergeCell ref="BU24:CF24"/>
    <mergeCell ref="CG24:CR24"/>
    <mergeCell ref="CS24:DD24"/>
    <mergeCell ref="BU21:CF21"/>
    <mergeCell ref="CG21:CR21"/>
    <mergeCell ref="CS21:DD21"/>
    <mergeCell ref="BU22:CF22"/>
    <mergeCell ref="CG22:CR22"/>
    <mergeCell ref="CS22:DD22"/>
    <mergeCell ref="BU19:CF19"/>
    <mergeCell ref="CG19:CR19"/>
    <mergeCell ref="CS19:DD19"/>
    <mergeCell ref="BU20:CF20"/>
    <mergeCell ref="CG20:CR20"/>
    <mergeCell ref="CS20:DD20"/>
    <mergeCell ref="BU17:CF17"/>
    <mergeCell ref="CG17:CR17"/>
    <mergeCell ref="CS17:DD17"/>
    <mergeCell ref="BU18:CF18"/>
    <mergeCell ref="CG18:CR18"/>
    <mergeCell ref="CS18:DD18"/>
    <mergeCell ref="BU15:CF15"/>
    <mergeCell ref="CG15:CR15"/>
    <mergeCell ref="CS15:DD15"/>
    <mergeCell ref="BU16:CF16"/>
    <mergeCell ref="CG16:CR16"/>
    <mergeCell ref="CS16:DD16"/>
    <mergeCell ref="BU13:CF13"/>
    <mergeCell ref="CG13:CR13"/>
    <mergeCell ref="CS13:DD13"/>
    <mergeCell ref="BU14:CF14"/>
    <mergeCell ref="CG14:CR14"/>
    <mergeCell ref="CS14:DD14"/>
    <mergeCell ref="BU11:CF11"/>
    <mergeCell ref="CG11:CR11"/>
    <mergeCell ref="CS11:DD11"/>
    <mergeCell ref="BU12:CF12"/>
    <mergeCell ref="CG12:CR12"/>
    <mergeCell ref="CS12:DD12"/>
    <mergeCell ref="CG8:CR8"/>
    <mergeCell ref="CS8:DD8"/>
    <mergeCell ref="BU9:CF9"/>
    <mergeCell ref="CG9:CR9"/>
    <mergeCell ref="CS9:DD9"/>
    <mergeCell ref="CS10:DD10"/>
    <mergeCell ref="CG10:CR10"/>
    <mergeCell ref="B39:BT39"/>
    <mergeCell ref="B44:BT44"/>
    <mergeCell ref="A6:BT6"/>
    <mergeCell ref="BU6:CF6"/>
    <mergeCell ref="CG6:CR6"/>
    <mergeCell ref="CS6:DD6"/>
    <mergeCell ref="BU7:CF7"/>
    <mergeCell ref="CG7:CR7"/>
    <mergeCell ref="CS7:DD7"/>
    <mergeCell ref="BU8:CF8"/>
    <mergeCell ref="B32:BT32"/>
    <mergeCell ref="B35:BT35"/>
    <mergeCell ref="BU31:CF31"/>
    <mergeCell ref="CG31:CR31"/>
    <mergeCell ref="B34:BT34"/>
    <mergeCell ref="B38:BT38"/>
    <mergeCell ref="BU34:CF34"/>
    <mergeCell ref="CG34:CR34"/>
    <mergeCell ref="BU37:CF37"/>
    <mergeCell ref="CG37:CR37"/>
    <mergeCell ref="B75:BT75"/>
    <mergeCell ref="B76:BT76"/>
    <mergeCell ref="B69:BT69"/>
    <mergeCell ref="B70:BT70"/>
    <mergeCell ref="B77:BT77"/>
    <mergeCell ref="B71:BT71"/>
    <mergeCell ref="B72:BT72"/>
    <mergeCell ref="B73:BT73"/>
    <mergeCell ref="B74:BT74"/>
    <mergeCell ref="B68:BT68"/>
    <mergeCell ref="B64:BT64"/>
    <mergeCell ref="B66:BT66"/>
    <mergeCell ref="B65:BT65"/>
    <mergeCell ref="B61:BT61"/>
    <mergeCell ref="B62:BT62"/>
    <mergeCell ref="B63:BT63"/>
    <mergeCell ref="B57:BT57"/>
    <mergeCell ref="B60:BT60"/>
    <mergeCell ref="B58:BT58"/>
    <mergeCell ref="B59:BT59"/>
    <mergeCell ref="B67:BT67"/>
    <mergeCell ref="BU59:CF59"/>
    <mergeCell ref="BU63:CF63"/>
    <mergeCell ref="BU66:CF66"/>
    <mergeCell ref="B54:BT54"/>
    <mergeCell ref="BU52:CF52"/>
    <mergeCell ref="CG52:CR52"/>
    <mergeCell ref="CS52:DD52"/>
    <mergeCell ref="BU53:CF53"/>
    <mergeCell ref="BU61:CF61"/>
    <mergeCell ref="CG61:CR61"/>
    <mergeCell ref="CS61:DD61"/>
    <mergeCell ref="CG53:CR53"/>
    <mergeCell ref="CS53:DD53"/>
    <mergeCell ref="B49:BT49"/>
    <mergeCell ref="B43:BT43"/>
    <mergeCell ref="B47:BT47"/>
    <mergeCell ref="B41:BT41"/>
    <mergeCell ref="B52:BT52"/>
    <mergeCell ref="B53:BT53"/>
    <mergeCell ref="B45:BT45"/>
    <mergeCell ref="B29:BT29"/>
    <mergeCell ref="B28:BT28"/>
    <mergeCell ref="B25:BT25"/>
    <mergeCell ref="B26:BT26"/>
    <mergeCell ref="B55:BT55"/>
    <mergeCell ref="B51:BT51"/>
    <mergeCell ref="B48:BT48"/>
    <mergeCell ref="B50:BT50"/>
    <mergeCell ref="B40:BT40"/>
    <mergeCell ref="B46:BT46"/>
    <mergeCell ref="B16:BT16"/>
    <mergeCell ref="B56:BT56"/>
    <mergeCell ref="B31:BT31"/>
    <mergeCell ref="B42:BT42"/>
    <mergeCell ref="B36:BT36"/>
    <mergeCell ref="B33:BT33"/>
    <mergeCell ref="B37:BT37"/>
    <mergeCell ref="B24:BT24"/>
    <mergeCell ref="B27:BT27"/>
    <mergeCell ref="B30:BT30"/>
    <mergeCell ref="B15:BT15"/>
    <mergeCell ref="B12:BT12"/>
    <mergeCell ref="BU10:CF10"/>
    <mergeCell ref="B20:BT20"/>
    <mergeCell ref="B22:BT22"/>
    <mergeCell ref="B23:BT23"/>
    <mergeCell ref="B21:BT21"/>
    <mergeCell ref="B19:BT19"/>
    <mergeCell ref="B14:BT14"/>
    <mergeCell ref="B17:BT17"/>
    <mergeCell ref="B78:BT78"/>
    <mergeCell ref="A2:DD2"/>
    <mergeCell ref="B8:BT8"/>
    <mergeCell ref="B9:BT9"/>
    <mergeCell ref="B11:BT11"/>
    <mergeCell ref="BU4:DD4"/>
    <mergeCell ref="B7:BT7"/>
    <mergeCell ref="B10:BT10"/>
    <mergeCell ref="B18:BT18"/>
    <mergeCell ref="B13:BT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8"/>
  <sheetViews>
    <sheetView tabSelected="1" view="pageBreakPreview" zoomScale="90" zoomScaleSheetLayoutView="90" workbookViewId="0" topLeftCell="A1">
      <selection activeCell="BN23" sqref="BN23:BR57"/>
    </sheetView>
  </sheetViews>
  <sheetFormatPr defaultColWidth="0.875" defaultRowHeight="12.75"/>
  <cols>
    <col min="1" max="65" width="0.875" style="1" customWidth="1"/>
    <col min="66" max="110" width="2.25390625" style="1" customWidth="1"/>
    <col min="111" max="16384" width="0.875" style="1" customWidth="1"/>
  </cols>
  <sheetData>
    <row r="1" ht="3" customHeight="1"/>
    <row r="2" spans="1:110" s="3" customFormat="1" ht="1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</row>
    <row r="3" spans="1:110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10" s="44" customFormat="1" ht="14.2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6"/>
      <c r="AY4" s="124" t="s">
        <v>103</v>
      </c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6"/>
      <c r="BN4" s="124" t="s">
        <v>31</v>
      </c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6"/>
      <c r="CC4" s="133" t="s">
        <v>32</v>
      </c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5"/>
    </row>
    <row r="5" spans="1:110" s="44" customFormat="1" ht="55.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  <c r="AY5" s="127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9"/>
      <c r="BN5" s="124" t="s">
        <v>67</v>
      </c>
      <c r="BO5" s="125"/>
      <c r="BP5" s="125"/>
      <c r="BQ5" s="125"/>
      <c r="BR5" s="126"/>
      <c r="BS5" s="124" t="s">
        <v>137</v>
      </c>
      <c r="BT5" s="125"/>
      <c r="BU5" s="125"/>
      <c r="BV5" s="125"/>
      <c r="BW5" s="126"/>
      <c r="BX5" s="124" t="s">
        <v>66</v>
      </c>
      <c r="BY5" s="125"/>
      <c r="BZ5" s="125"/>
      <c r="CA5" s="125"/>
      <c r="CB5" s="126"/>
      <c r="CC5" s="133" t="s">
        <v>134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5"/>
      <c r="CR5" s="134" t="s">
        <v>68</v>
      </c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5"/>
    </row>
    <row r="6" spans="1:110" s="44" customFormat="1" ht="40.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2"/>
      <c r="AY6" s="130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2"/>
      <c r="BN6" s="130"/>
      <c r="BO6" s="131"/>
      <c r="BP6" s="131"/>
      <c r="BQ6" s="131"/>
      <c r="BR6" s="132"/>
      <c r="BS6" s="130"/>
      <c r="BT6" s="131"/>
      <c r="BU6" s="131"/>
      <c r="BV6" s="131"/>
      <c r="BW6" s="132"/>
      <c r="BX6" s="130"/>
      <c r="BY6" s="131"/>
      <c r="BZ6" s="131"/>
      <c r="CA6" s="131"/>
      <c r="CB6" s="132"/>
      <c r="CC6" s="133" t="s">
        <v>67</v>
      </c>
      <c r="CD6" s="134"/>
      <c r="CE6" s="134"/>
      <c r="CF6" s="134"/>
      <c r="CG6" s="135"/>
      <c r="CH6" s="133" t="s">
        <v>137</v>
      </c>
      <c r="CI6" s="134"/>
      <c r="CJ6" s="134"/>
      <c r="CK6" s="134"/>
      <c r="CL6" s="135"/>
      <c r="CM6" s="133" t="s">
        <v>66</v>
      </c>
      <c r="CN6" s="134"/>
      <c r="CO6" s="134"/>
      <c r="CP6" s="134"/>
      <c r="CQ6" s="135"/>
      <c r="CR6" s="136" t="s">
        <v>67</v>
      </c>
      <c r="CS6" s="136"/>
      <c r="CT6" s="136"/>
      <c r="CU6" s="136"/>
      <c r="CV6" s="136"/>
      <c r="CW6" s="136" t="s">
        <v>137</v>
      </c>
      <c r="CX6" s="136"/>
      <c r="CY6" s="136"/>
      <c r="CZ6" s="136"/>
      <c r="DA6" s="136"/>
      <c r="DB6" s="136" t="s">
        <v>66</v>
      </c>
      <c r="DC6" s="136"/>
      <c r="DD6" s="136"/>
      <c r="DE6" s="136"/>
      <c r="DF6" s="136"/>
    </row>
    <row r="7" spans="1:110" s="44" customFormat="1" ht="15" customHeight="1">
      <c r="A7" s="47"/>
      <c r="B7" s="137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8"/>
      <c r="AY7" s="139" t="s">
        <v>104</v>
      </c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1"/>
      <c r="BN7" s="120">
        <v>3</v>
      </c>
      <c r="BO7" s="120"/>
      <c r="BP7" s="120"/>
      <c r="BQ7" s="120"/>
      <c r="BR7" s="120"/>
      <c r="BS7" s="120">
        <v>4</v>
      </c>
      <c r="BT7" s="120"/>
      <c r="BU7" s="120"/>
      <c r="BV7" s="120"/>
      <c r="BW7" s="120"/>
      <c r="BX7" s="120">
        <v>5</v>
      </c>
      <c r="BY7" s="120"/>
      <c r="BZ7" s="120"/>
      <c r="CA7" s="120"/>
      <c r="CB7" s="120"/>
      <c r="CC7" s="121">
        <v>6</v>
      </c>
      <c r="CD7" s="122"/>
      <c r="CE7" s="122"/>
      <c r="CF7" s="122"/>
      <c r="CG7" s="123"/>
      <c r="CH7" s="121">
        <v>7</v>
      </c>
      <c r="CI7" s="122"/>
      <c r="CJ7" s="122"/>
      <c r="CK7" s="122"/>
      <c r="CL7" s="123"/>
      <c r="CM7" s="121">
        <v>8</v>
      </c>
      <c r="CN7" s="122"/>
      <c r="CO7" s="122"/>
      <c r="CP7" s="122"/>
      <c r="CQ7" s="123"/>
      <c r="CR7" s="120">
        <v>9</v>
      </c>
      <c r="CS7" s="120"/>
      <c r="CT7" s="120"/>
      <c r="CU7" s="120"/>
      <c r="CV7" s="120"/>
      <c r="CW7" s="120">
        <v>10</v>
      </c>
      <c r="CX7" s="120"/>
      <c r="CY7" s="120"/>
      <c r="CZ7" s="120"/>
      <c r="DA7" s="120"/>
      <c r="DB7" s="120">
        <v>11</v>
      </c>
      <c r="DC7" s="120"/>
      <c r="DD7" s="120"/>
      <c r="DE7" s="120"/>
      <c r="DF7" s="120"/>
    </row>
    <row r="8" spans="1:110" ht="30" customHeight="1">
      <c r="A8" s="36"/>
      <c r="B8" s="76" t="s">
        <v>24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7"/>
      <c r="AY8" s="109" t="s">
        <v>13</v>
      </c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  <c r="BN8" s="99">
        <v>861529.18</v>
      </c>
      <c r="BO8" s="99"/>
      <c r="BP8" s="99"/>
      <c r="BQ8" s="99"/>
      <c r="BR8" s="99"/>
      <c r="BS8" s="99">
        <v>0</v>
      </c>
      <c r="BT8" s="99"/>
      <c r="BU8" s="99"/>
      <c r="BV8" s="99"/>
      <c r="BW8" s="99"/>
      <c r="BX8" s="99">
        <v>0</v>
      </c>
      <c r="BY8" s="99"/>
      <c r="BZ8" s="99"/>
      <c r="CA8" s="99"/>
      <c r="CB8" s="99"/>
      <c r="CC8" s="106">
        <f>BN8</f>
        <v>861529.18</v>
      </c>
      <c r="CD8" s="107"/>
      <c r="CE8" s="107"/>
      <c r="CF8" s="107"/>
      <c r="CG8" s="108"/>
      <c r="CH8" s="106">
        <v>0</v>
      </c>
      <c r="CI8" s="107"/>
      <c r="CJ8" s="107"/>
      <c r="CK8" s="107"/>
      <c r="CL8" s="108"/>
      <c r="CM8" s="106">
        <v>0</v>
      </c>
      <c r="CN8" s="107"/>
      <c r="CO8" s="107"/>
      <c r="CP8" s="107"/>
      <c r="CQ8" s="108"/>
      <c r="CR8" s="99">
        <v>0</v>
      </c>
      <c r="CS8" s="99"/>
      <c r="CT8" s="99"/>
      <c r="CU8" s="99"/>
      <c r="CV8" s="99"/>
      <c r="CW8" s="99">
        <v>0</v>
      </c>
      <c r="CX8" s="99"/>
      <c r="CY8" s="99"/>
      <c r="CZ8" s="99"/>
      <c r="DA8" s="99"/>
      <c r="DB8" s="99">
        <v>0</v>
      </c>
      <c r="DC8" s="99"/>
      <c r="DD8" s="99"/>
      <c r="DE8" s="99"/>
      <c r="DF8" s="99"/>
    </row>
    <row r="9" spans="1:110" s="6" customFormat="1" ht="15">
      <c r="A9" s="36"/>
      <c r="B9" s="84" t="s">
        <v>46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AY9" s="114" t="s">
        <v>13</v>
      </c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6"/>
      <c r="BN9" s="99">
        <f>SUM(BN11:BR15)</f>
        <v>32633409.87</v>
      </c>
      <c r="BO9" s="99"/>
      <c r="BP9" s="99"/>
      <c r="BQ9" s="99"/>
      <c r="BR9" s="99"/>
      <c r="BS9" s="99">
        <f>BS11+BS12+BS13+BS14+BS15</f>
        <v>32633409.87</v>
      </c>
      <c r="BT9" s="99"/>
      <c r="BU9" s="99"/>
      <c r="BV9" s="99"/>
      <c r="BW9" s="99"/>
      <c r="BX9" s="99">
        <f>BX11+BX12+BX13+BX14+BX15</f>
        <v>32633409.87</v>
      </c>
      <c r="BY9" s="99"/>
      <c r="BZ9" s="99"/>
      <c r="CA9" s="99"/>
      <c r="CB9" s="99"/>
      <c r="CC9" s="106">
        <f aca="true" t="shared" si="0" ref="CC9:CC56">BN9</f>
        <v>32633409.87</v>
      </c>
      <c r="CD9" s="107"/>
      <c r="CE9" s="107"/>
      <c r="CF9" s="107"/>
      <c r="CG9" s="108"/>
      <c r="CH9" s="99">
        <f>BS9</f>
        <v>32633409.87</v>
      </c>
      <c r="CI9" s="99"/>
      <c r="CJ9" s="99"/>
      <c r="CK9" s="99"/>
      <c r="CL9" s="99"/>
      <c r="CM9" s="99">
        <f>BX9</f>
        <v>32633409.87</v>
      </c>
      <c r="CN9" s="99"/>
      <c r="CO9" s="99"/>
      <c r="CP9" s="99"/>
      <c r="CQ9" s="99"/>
      <c r="CR9" s="99">
        <v>0</v>
      </c>
      <c r="CS9" s="99"/>
      <c r="CT9" s="99"/>
      <c r="CU9" s="99"/>
      <c r="CV9" s="99"/>
      <c r="CW9" s="99">
        <v>0</v>
      </c>
      <c r="CX9" s="99"/>
      <c r="CY9" s="99"/>
      <c r="CZ9" s="99"/>
      <c r="DA9" s="99"/>
      <c r="DB9" s="99">
        <v>0</v>
      </c>
      <c r="DC9" s="99"/>
      <c r="DD9" s="99"/>
      <c r="DE9" s="99"/>
      <c r="DF9" s="99"/>
    </row>
    <row r="10" spans="1:110" s="6" customFormat="1" ht="15">
      <c r="A10" s="36"/>
      <c r="B10" s="76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7"/>
      <c r="AY10" s="109" t="s">
        <v>13</v>
      </c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6"/>
      <c r="BO10" s="107"/>
      <c r="BP10" s="107"/>
      <c r="BQ10" s="107"/>
      <c r="BR10" s="108"/>
      <c r="BS10" s="99">
        <f aca="true" t="shared" si="1" ref="BS10:BS57">BN10</f>
        <v>0</v>
      </c>
      <c r="BT10" s="99"/>
      <c r="BU10" s="99"/>
      <c r="BV10" s="99"/>
      <c r="BW10" s="99"/>
      <c r="BX10" s="99">
        <f aca="true" t="shared" si="2" ref="BX10:BX57">BS10</f>
        <v>0</v>
      </c>
      <c r="BY10" s="99"/>
      <c r="BZ10" s="99"/>
      <c r="CA10" s="99"/>
      <c r="CB10" s="99"/>
      <c r="CC10" s="106">
        <f t="shared" si="0"/>
        <v>0</v>
      </c>
      <c r="CD10" s="107"/>
      <c r="CE10" s="107"/>
      <c r="CF10" s="107"/>
      <c r="CG10" s="108"/>
      <c r="CH10" s="99">
        <f aca="true" t="shared" si="3" ref="CH10:CH57">BS10</f>
        <v>0</v>
      </c>
      <c r="CI10" s="99"/>
      <c r="CJ10" s="99"/>
      <c r="CK10" s="99"/>
      <c r="CL10" s="99"/>
      <c r="CM10" s="99">
        <f aca="true" t="shared" si="4" ref="CM10:CM57">BX10</f>
        <v>0</v>
      </c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</row>
    <row r="11" spans="1:110" s="6" customFormat="1" ht="30" customHeight="1">
      <c r="A11" s="36"/>
      <c r="B11" s="76" t="s">
        <v>132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7"/>
      <c r="AY11" s="109" t="s">
        <v>13</v>
      </c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1"/>
      <c r="BN11" s="106">
        <v>28374780</v>
      </c>
      <c r="BO11" s="107"/>
      <c r="BP11" s="107"/>
      <c r="BQ11" s="107"/>
      <c r="BR11" s="108"/>
      <c r="BS11" s="99">
        <f>BN11</f>
        <v>28374780</v>
      </c>
      <c r="BT11" s="99"/>
      <c r="BU11" s="99"/>
      <c r="BV11" s="99"/>
      <c r="BW11" s="99"/>
      <c r="BX11" s="99">
        <f>BN11</f>
        <v>28374780</v>
      </c>
      <c r="BY11" s="99"/>
      <c r="BZ11" s="99"/>
      <c r="CA11" s="99"/>
      <c r="CB11" s="99"/>
      <c r="CC11" s="106">
        <f t="shared" si="0"/>
        <v>28374780</v>
      </c>
      <c r="CD11" s="107"/>
      <c r="CE11" s="107"/>
      <c r="CF11" s="107"/>
      <c r="CG11" s="108"/>
      <c r="CH11" s="99">
        <f t="shared" si="3"/>
        <v>28374780</v>
      </c>
      <c r="CI11" s="99"/>
      <c r="CJ11" s="99"/>
      <c r="CK11" s="99"/>
      <c r="CL11" s="99"/>
      <c r="CM11" s="99">
        <f t="shared" si="4"/>
        <v>28374780</v>
      </c>
      <c r="CN11" s="99"/>
      <c r="CO11" s="99"/>
      <c r="CP11" s="99"/>
      <c r="CQ11" s="99"/>
      <c r="CR11" s="99">
        <v>0</v>
      </c>
      <c r="CS11" s="99"/>
      <c r="CT11" s="99"/>
      <c r="CU11" s="99"/>
      <c r="CV11" s="99"/>
      <c r="CW11" s="99">
        <v>0</v>
      </c>
      <c r="CX11" s="99"/>
      <c r="CY11" s="99"/>
      <c r="CZ11" s="99"/>
      <c r="DA11" s="99"/>
      <c r="DB11" s="99">
        <v>0</v>
      </c>
      <c r="DC11" s="99"/>
      <c r="DD11" s="99"/>
      <c r="DE11" s="99"/>
      <c r="DF11" s="99"/>
    </row>
    <row r="12" spans="1:110" s="6" customFormat="1" ht="15">
      <c r="A12" s="36"/>
      <c r="B12" s="76" t="s">
        <v>42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7"/>
      <c r="AY12" s="109" t="s">
        <v>13</v>
      </c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1"/>
      <c r="BN12" s="106">
        <v>0</v>
      </c>
      <c r="BO12" s="107"/>
      <c r="BP12" s="107"/>
      <c r="BQ12" s="107"/>
      <c r="BR12" s="108"/>
      <c r="BS12" s="99">
        <f t="shared" si="1"/>
        <v>0</v>
      </c>
      <c r="BT12" s="99"/>
      <c r="BU12" s="99"/>
      <c r="BV12" s="99"/>
      <c r="BW12" s="99"/>
      <c r="BX12" s="99">
        <f t="shared" si="2"/>
        <v>0</v>
      </c>
      <c r="BY12" s="99"/>
      <c r="BZ12" s="99"/>
      <c r="CA12" s="99"/>
      <c r="CB12" s="99"/>
      <c r="CC12" s="106">
        <f t="shared" si="0"/>
        <v>0</v>
      </c>
      <c r="CD12" s="107"/>
      <c r="CE12" s="107"/>
      <c r="CF12" s="107"/>
      <c r="CG12" s="108"/>
      <c r="CH12" s="99">
        <f t="shared" si="3"/>
        <v>0</v>
      </c>
      <c r="CI12" s="99"/>
      <c r="CJ12" s="99"/>
      <c r="CK12" s="99"/>
      <c r="CL12" s="99"/>
      <c r="CM12" s="99">
        <f t="shared" si="4"/>
        <v>0</v>
      </c>
      <c r="CN12" s="99"/>
      <c r="CO12" s="99"/>
      <c r="CP12" s="99"/>
      <c r="CQ12" s="99"/>
      <c r="CR12" s="99">
        <v>0</v>
      </c>
      <c r="CS12" s="99"/>
      <c r="CT12" s="99"/>
      <c r="CU12" s="99"/>
      <c r="CV12" s="99"/>
      <c r="CW12" s="99">
        <v>0</v>
      </c>
      <c r="CX12" s="99"/>
      <c r="CY12" s="99"/>
      <c r="CZ12" s="99"/>
      <c r="DA12" s="99"/>
      <c r="DB12" s="99">
        <v>0</v>
      </c>
      <c r="DC12" s="99"/>
      <c r="DD12" s="99"/>
      <c r="DE12" s="99"/>
      <c r="DF12" s="99"/>
    </row>
    <row r="13" spans="1:110" s="6" customFormat="1" ht="15">
      <c r="A13" s="37"/>
      <c r="B13" s="76" t="s">
        <v>69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7"/>
      <c r="AY13" s="109" t="s">
        <v>13</v>
      </c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1"/>
      <c r="BN13" s="106">
        <v>1561600</v>
      </c>
      <c r="BO13" s="107"/>
      <c r="BP13" s="107"/>
      <c r="BQ13" s="107"/>
      <c r="BR13" s="108"/>
      <c r="BS13" s="99">
        <f>BN13</f>
        <v>1561600</v>
      </c>
      <c r="BT13" s="99"/>
      <c r="BU13" s="99"/>
      <c r="BV13" s="99"/>
      <c r="BW13" s="99"/>
      <c r="BX13" s="99">
        <f>BN13</f>
        <v>1561600</v>
      </c>
      <c r="BY13" s="99"/>
      <c r="BZ13" s="99"/>
      <c r="CA13" s="99"/>
      <c r="CB13" s="99"/>
      <c r="CC13" s="106">
        <f t="shared" si="0"/>
        <v>1561600</v>
      </c>
      <c r="CD13" s="107"/>
      <c r="CE13" s="107"/>
      <c r="CF13" s="107"/>
      <c r="CG13" s="108"/>
      <c r="CH13" s="99">
        <f t="shared" si="3"/>
        <v>1561600</v>
      </c>
      <c r="CI13" s="99"/>
      <c r="CJ13" s="99"/>
      <c r="CK13" s="99"/>
      <c r="CL13" s="99"/>
      <c r="CM13" s="99">
        <f t="shared" si="4"/>
        <v>1561600</v>
      </c>
      <c r="CN13" s="99"/>
      <c r="CO13" s="99"/>
      <c r="CP13" s="99"/>
      <c r="CQ13" s="99"/>
      <c r="CR13" s="99">
        <v>0</v>
      </c>
      <c r="CS13" s="99"/>
      <c r="CT13" s="99"/>
      <c r="CU13" s="99"/>
      <c r="CV13" s="99"/>
      <c r="CW13" s="99">
        <v>0</v>
      </c>
      <c r="CX13" s="99"/>
      <c r="CY13" s="99"/>
      <c r="CZ13" s="99"/>
      <c r="DA13" s="99"/>
      <c r="DB13" s="99">
        <v>0</v>
      </c>
      <c r="DC13" s="99"/>
      <c r="DD13" s="99"/>
      <c r="DE13" s="99"/>
      <c r="DF13" s="99"/>
    </row>
    <row r="14" spans="1:110" s="6" customFormat="1" ht="45" customHeight="1">
      <c r="A14" s="37"/>
      <c r="B14" s="76" t="s">
        <v>105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7"/>
      <c r="AY14" s="109" t="s">
        <v>13</v>
      </c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1"/>
      <c r="BN14" s="106">
        <v>2027029.87</v>
      </c>
      <c r="BO14" s="107"/>
      <c r="BP14" s="107"/>
      <c r="BQ14" s="107"/>
      <c r="BR14" s="108"/>
      <c r="BS14" s="99">
        <f>BN14</f>
        <v>2027029.87</v>
      </c>
      <c r="BT14" s="99"/>
      <c r="BU14" s="99"/>
      <c r="BV14" s="99"/>
      <c r="BW14" s="99"/>
      <c r="BX14" s="99">
        <f>BN14</f>
        <v>2027029.87</v>
      </c>
      <c r="BY14" s="99"/>
      <c r="BZ14" s="99"/>
      <c r="CA14" s="99"/>
      <c r="CB14" s="99"/>
      <c r="CC14" s="106">
        <f t="shared" si="0"/>
        <v>2027029.87</v>
      </c>
      <c r="CD14" s="107"/>
      <c r="CE14" s="107"/>
      <c r="CF14" s="107"/>
      <c r="CG14" s="108"/>
      <c r="CH14" s="99">
        <f t="shared" si="3"/>
        <v>2027029.87</v>
      </c>
      <c r="CI14" s="99"/>
      <c r="CJ14" s="99"/>
      <c r="CK14" s="99"/>
      <c r="CL14" s="99"/>
      <c r="CM14" s="99">
        <f t="shared" si="4"/>
        <v>2027029.87</v>
      </c>
      <c r="CN14" s="99"/>
      <c r="CO14" s="99"/>
      <c r="CP14" s="99"/>
      <c r="CQ14" s="99"/>
      <c r="CR14" s="99">
        <v>0</v>
      </c>
      <c r="CS14" s="99"/>
      <c r="CT14" s="99"/>
      <c r="CU14" s="99"/>
      <c r="CV14" s="99"/>
      <c r="CW14" s="99">
        <v>0</v>
      </c>
      <c r="CX14" s="99"/>
      <c r="CY14" s="99"/>
      <c r="CZ14" s="99"/>
      <c r="DA14" s="99"/>
      <c r="DB14" s="99">
        <v>0</v>
      </c>
      <c r="DC14" s="99"/>
      <c r="DD14" s="99"/>
      <c r="DE14" s="99"/>
      <c r="DF14" s="99"/>
    </row>
    <row r="15" spans="1:110" s="6" customFormat="1" ht="106.5" customHeight="1">
      <c r="A15" s="37"/>
      <c r="B15" s="89" t="s">
        <v>133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0"/>
      <c r="AY15" s="117" t="s">
        <v>13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06">
        <f>BN17+BN18</f>
        <v>670000</v>
      </c>
      <c r="BO15" s="107"/>
      <c r="BP15" s="107"/>
      <c r="BQ15" s="107"/>
      <c r="BR15" s="108"/>
      <c r="BS15" s="99">
        <f t="shared" si="1"/>
        <v>670000</v>
      </c>
      <c r="BT15" s="99"/>
      <c r="BU15" s="99"/>
      <c r="BV15" s="99"/>
      <c r="BW15" s="99"/>
      <c r="BX15" s="99">
        <f t="shared" si="2"/>
        <v>670000</v>
      </c>
      <c r="BY15" s="99"/>
      <c r="BZ15" s="99"/>
      <c r="CA15" s="99"/>
      <c r="CB15" s="99"/>
      <c r="CC15" s="106">
        <f t="shared" si="0"/>
        <v>670000</v>
      </c>
      <c r="CD15" s="107"/>
      <c r="CE15" s="107"/>
      <c r="CF15" s="107"/>
      <c r="CG15" s="108"/>
      <c r="CH15" s="99">
        <f t="shared" si="3"/>
        <v>670000</v>
      </c>
      <c r="CI15" s="99"/>
      <c r="CJ15" s="99"/>
      <c r="CK15" s="99"/>
      <c r="CL15" s="99"/>
      <c r="CM15" s="99">
        <f t="shared" si="4"/>
        <v>670000</v>
      </c>
      <c r="CN15" s="99"/>
      <c r="CO15" s="99"/>
      <c r="CP15" s="99"/>
      <c r="CQ15" s="99"/>
      <c r="CR15" s="99">
        <v>0</v>
      </c>
      <c r="CS15" s="99"/>
      <c r="CT15" s="99"/>
      <c r="CU15" s="99"/>
      <c r="CV15" s="99"/>
      <c r="CW15" s="99">
        <v>0</v>
      </c>
      <c r="CX15" s="99"/>
      <c r="CY15" s="99"/>
      <c r="CZ15" s="99"/>
      <c r="DA15" s="99"/>
      <c r="DB15" s="99">
        <v>0</v>
      </c>
      <c r="DC15" s="99"/>
      <c r="DD15" s="99"/>
      <c r="DE15" s="99"/>
      <c r="DF15" s="99"/>
    </row>
    <row r="16" spans="1:110" s="6" customFormat="1" ht="15">
      <c r="A16" s="36"/>
      <c r="B16" s="76" t="s">
        <v>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7"/>
      <c r="AY16" s="109" t="s">
        <v>13</v>
      </c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1"/>
      <c r="BN16" s="106"/>
      <c r="BO16" s="107"/>
      <c r="BP16" s="107"/>
      <c r="BQ16" s="107"/>
      <c r="BR16" s="108"/>
      <c r="BS16" s="99">
        <f t="shared" si="1"/>
        <v>0</v>
      </c>
      <c r="BT16" s="99"/>
      <c r="BU16" s="99"/>
      <c r="BV16" s="99"/>
      <c r="BW16" s="99"/>
      <c r="BX16" s="99">
        <f t="shared" si="2"/>
        <v>0</v>
      </c>
      <c r="BY16" s="99"/>
      <c r="BZ16" s="99"/>
      <c r="CA16" s="99"/>
      <c r="CB16" s="99"/>
      <c r="CC16" s="106">
        <f t="shared" si="0"/>
        <v>0</v>
      </c>
      <c r="CD16" s="107"/>
      <c r="CE16" s="107"/>
      <c r="CF16" s="107"/>
      <c r="CG16" s="108"/>
      <c r="CH16" s="99">
        <f t="shared" si="3"/>
        <v>0</v>
      </c>
      <c r="CI16" s="99"/>
      <c r="CJ16" s="99"/>
      <c r="CK16" s="99"/>
      <c r="CL16" s="99"/>
      <c r="CM16" s="99">
        <f t="shared" si="4"/>
        <v>0</v>
      </c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</row>
    <row r="17" spans="1:110" s="6" customFormat="1" ht="15" customHeight="1">
      <c r="A17" s="36"/>
      <c r="B17" s="76" t="s">
        <v>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7"/>
      <c r="AY17" s="109" t="s">
        <v>13</v>
      </c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1"/>
      <c r="BN17" s="106">
        <v>370000</v>
      </c>
      <c r="BO17" s="107"/>
      <c r="BP17" s="107"/>
      <c r="BQ17" s="107"/>
      <c r="BR17" s="108"/>
      <c r="BS17" s="99">
        <f t="shared" si="1"/>
        <v>370000</v>
      </c>
      <c r="BT17" s="99"/>
      <c r="BU17" s="99"/>
      <c r="BV17" s="99"/>
      <c r="BW17" s="99"/>
      <c r="BX17" s="99">
        <f t="shared" si="2"/>
        <v>370000</v>
      </c>
      <c r="BY17" s="99"/>
      <c r="BZ17" s="99"/>
      <c r="CA17" s="99"/>
      <c r="CB17" s="99"/>
      <c r="CC17" s="106">
        <f t="shared" si="0"/>
        <v>370000</v>
      </c>
      <c r="CD17" s="107"/>
      <c r="CE17" s="107"/>
      <c r="CF17" s="107"/>
      <c r="CG17" s="108"/>
      <c r="CH17" s="99">
        <f t="shared" si="3"/>
        <v>370000</v>
      </c>
      <c r="CI17" s="99"/>
      <c r="CJ17" s="99"/>
      <c r="CK17" s="99"/>
      <c r="CL17" s="99"/>
      <c r="CM17" s="99">
        <f t="shared" si="4"/>
        <v>370000</v>
      </c>
      <c r="CN17" s="99"/>
      <c r="CO17" s="99"/>
      <c r="CP17" s="99"/>
      <c r="CQ17" s="99"/>
      <c r="CR17" s="99">
        <v>0</v>
      </c>
      <c r="CS17" s="99"/>
      <c r="CT17" s="99"/>
      <c r="CU17" s="99"/>
      <c r="CV17" s="99"/>
      <c r="CW17" s="99">
        <v>0</v>
      </c>
      <c r="CX17" s="99"/>
      <c r="CY17" s="99"/>
      <c r="CZ17" s="99"/>
      <c r="DA17" s="99"/>
      <c r="DB17" s="99">
        <v>0</v>
      </c>
      <c r="DC17" s="99"/>
      <c r="DD17" s="99"/>
      <c r="DE17" s="99"/>
      <c r="DF17" s="99"/>
    </row>
    <row r="18" spans="1:110" s="6" customFormat="1" ht="15" customHeight="1">
      <c r="A18" s="36"/>
      <c r="B18" s="76" t="s">
        <v>47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109" t="s">
        <v>13</v>
      </c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6">
        <v>300000</v>
      </c>
      <c r="BO18" s="107"/>
      <c r="BP18" s="107"/>
      <c r="BQ18" s="107"/>
      <c r="BR18" s="108"/>
      <c r="BS18" s="99">
        <f t="shared" si="1"/>
        <v>300000</v>
      </c>
      <c r="BT18" s="99"/>
      <c r="BU18" s="99"/>
      <c r="BV18" s="99"/>
      <c r="BW18" s="99"/>
      <c r="BX18" s="99">
        <f t="shared" si="2"/>
        <v>300000</v>
      </c>
      <c r="BY18" s="99"/>
      <c r="BZ18" s="99"/>
      <c r="CA18" s="99"/>
      <c r="CB18" s="99"/>
      <c r="CC18" s="106">
        <f t="shared" si="0"/>
        <v>300000</v>
      </c>
      <c r="CD18" s="107"/>
      <c r="CE18" s="107"/>
      <c r="CF18" s="107"/>
      <c r="CG18" s="108"/>
      <c r="CH18" s="99">
        <f t="shared" si="3"/>
        <v>300000</v>
      </c>
      <c r="CI18" s="99"/>
      <c r="CJ18" s="99"/>
      <c r="CK18" s="99"/>
      <c r="CL18" s="99"/>
      <c r="CM18" s="99">
        <f t="shared" si="4"/>
        <v>300000</v>
      </c>
      <c r="CN18" s="99"/>
      <c r="CO18" s="99"/>
      <c r="CP18" s="99"/>
      <c r="CQ18" s="99"/>
      <c r="CR18" s="99">
        <v>0</v>
      </c>
      <c r="CS18" s="99"/>
      <c r="CT18" s="99"/>
      <c r="CU18" s="99"/>
      <c r="CV18" s="99"/>
      <c r="CW18" s="99">
        <v>0</v>
      </c>
      <c r="CX18" s="99"/>
      <c r="CY18" s="99"/>
      <c r="CZ18" s="99"/>
      <c r="DA18" s="99"/>
      <c r="DB18" s="99">
        <v>0</v>
      </c>
      <c r="DC18" s="99"/>
      <c r="DD18" s="99"/>
      <c r="DE18" s="99"/>
      <c r="DF18" s="99"/>
    </row>
    <row r="19" spans="1:110" s="6" customFormat="1" ht="30" customHeight="1">
      <c r="A19" s="36"/>
      <c r="B19" s="76" t="s">
        <v>49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7"/>
      <c r="AY19" s="109" t="s">
        <v>13</v>
      </c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06"/>
      <c r="BO19" s="107"/>
      <c r="BP19" s="107"/>
      <c r="BQ19" s="107"/>
      <c r="BR19" s="108"/>
      <c r="BS19" s="99">
        <f t="shared" si="1"/>
        <v>0</v>
      </c>
      <c r="BT19" s="99"/>
      <c r="BU19" s="99"/>
      <c r="BV19" s="99"/>
      <c r="BW19" s="99"/>
      <c r="BX19" s="99">
        <f t="shared" si="2"/>
        <v>0</v>
      </c>
      <c r="BY19" s="99"/>
      <c r="BZ19" s="99"/>
      <c r="CA19" s="99"/>
      <c r="CB19" s="99"/>
      <c r="CC19" s="106">
        <f t="shared" si="0"/>
        <v>0</v>
      </c>
      <c r="CD19" s="107"/>
      <c r="CE19" s="107"/>
      <c r="CF19" s="107"/>
      <c r="CG19" s="108"/>
      <c r="CH19" s="99">
        <f t="shared" si="3"/>
        <v>0</v>
      </c>
      <c r="CI19" s="99"/>
      <c r="CJ19" s="99"/>
      <c r="CK19" s="99"/>
      <c r="CL19" s="99"/>
      <c r="CM19" s="99">
        <f t="shared" si="4"/>
        <v>0</v>
      </c>
      <c r="CN19" s="99"/>
      <c r="CO19" s="99"/>
      <c r="CP19" s="99"/>
      <c r="CQ19" s="99"/>
      <c r="CR19" s="99">
        <v>0</v>
      </c>
      <c r="CS19" s="99"/>
      <c r="CT19" s="99"/>
      <c r="CU19" s="99"/>
      <c r="CV19" s="99"/>
      <c r="CW19" s="99">
        <v>0</v>
      </c>
      <c r="CX19" s="99"/>
      <c r="CY19" s="99"/>
      <c r="CZ19" s="99"/>
      <c r="DA19" s="99"/>
      <c r="DB19" s="99">
        <v>0</v>
      </c>
      <c r="DC19" s="99"/>
      <c r="DD19" s="99"/>
      <c r="DE19" s="99"/>
      <c r="DF19" s="99"/>
    </row>
    <row r="20" spans="1:110" s="6" customFormat="1" ht="15" customHeight="1">
      <c r="A20" s="36"/>
      <c r="B20" s="76" t="s">
        <v>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7"/>
      <c r="AY20" s="109" t="s">
        <v>13</v>
      </c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06"/>
      <c r="BO20" s="107"/>
      <c r="BP20" s="107"/>
      <c r="BQ20" s="107"/>
      <c r="BR20" s="108"/>
      <c r="BS20" s="99">
        <f t="shared" si="1"/>
        <v>0</v>
      </c>
      <c r="BT20" s="99"/>
      <c r="BU20" s="99"/>
      <c r="BV20" s="99"/>
      <c r="BW20" s="99"/>
      <c r="BX20" s="99">
        <f t="shared" si="2"/>
        <v>0</v>
      </c>
      <c r="BY20" s="99"/>
      <c r="BZ20" s="99"/>
      <c r="CA20" s="99"/>
      <c r="CB20" s="99"/>
      <c r="CC20" s="106">
        <f t="shared" si="0"/>
        <v>0</v>
      </c>
      <c r="CD20" s="107"/>
      <c r="CE20" s="107"/>
      <c r="CF20" s="107"/>
      <c r="CG20" s="108"/>
      <c r="CH20" s="99">
        <f t="shared" si="3"/>
        <v>0</v>
      </c>
      <c r="CI20" s="99"/>
      <c r="CJ20" s="99"/>
      <c r="CK20" s="99"/>
      <c r="CL20" s="99"/>
      <c r="CM20" s="99">
        <f t="shared" si="4"/>
        <v>0</v>
      </c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</row>
    <row r="21" spans="1:110" s="6" customFormat="1" ht="15">
      <c r="A21" s="36"/>
      <c r="B21" s="76" t="s">
        <v>33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7"/>
      <c r="AY21" s="109" t="s">
        <v>13</v>
      </c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106"/>
      <c r="BO21" s="107"/>
      <c r="BP21" s="107"/>
      <c r="BQ21" s="107"/>
      <c r="BR21" s="108"/>
      <c r="BS21" s="99">
        <f t="shared" si="1"/>
        <v>0</v>
      </c>
      <c r="BT21" s="99"/>
      <c r="BU21" s="99"/>
      <c r="BV21" s="99"/>
      <c r="BW21" s="99"/>
      <c r="BX21" s="99">
        <f t="shared" si="2"/>
        <v>0</v>
      </c>
      <c r="BY21" s="99"/>
      <c r="BZ21" s="99"/>
      <c r="CA21" s="99"/>
      <c r="CB21" s="99"/>
      <c r="CC21" s="106">
        <f t="shared" si="0"/>
        <v>0</v>
      </c>
      <c r="CD21" s="107"/>
      <c r="CE21" s="107"/>
      <c r="CF21" s="107"/>
      <c r="CG21" s="108"/>
      <c r="CH21" s="99">
        <f t="shared" si="3"/>
        <v>0</v>
      </c>
      <c r="CI21" s="99"/>
      <c r="CJ21" s="99"/>
      <c r="CK21" s="99"/>
      <c r="CL21" s="99"/>
      <c r="CM21" s="99">
        <f t="shared" si="4"/>
        <v>0</v>
      </c>
      <c r="CN21" s="99"/>
      <c r="CO21" s="99"/>
      <c r="CP21" s="99"/>
      <c r="CQ21" s="99"/>
      <c r="CR21" s="99">
        <v>0</v>
      </c>
      <c r="CS21" s="99"/>
      <c r="CT21" s="99"/>
      <c r="CU21" s="99"/>
      <c r="CV21" s="99"/>
      <c r="CW21" s="99">
        <v>0</v>
      </c>
      <c r="CX21" s="99"/>
      <c r="CY21" s="99"/>
      <c r="CZ21" s="99"/>
      <c r="DA21" s="99"/>
      <c r="DB21" s="99">
        <v>0</v>
      </c>
      <c r="DC21" s="99"/>
      <c r="DD21" s="99"/>
      <c r="DE21" s="99"/>
      <c r="DF21" s="99"/>
    </row>
    <row r="22" spans="1:110" s="6" customFormat="1" ht="30" customHeight="1">
      <c r="A22" s="36"/>
      <c r="B22" s="76" t="s">
        <v>25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7"/>
      <c r="AY22" s="109" t="s">
        <v>13</v>
      </c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1"/>
      <c r="BN22" s="106"/>
      <c r="BO22" s="107"/>
      <c r="BP22" s="107"/>
      <c r="BQ22" s="107"/>
      <c r="BR22" s="108"/>
      <c r="BS22" s="99">
        <f t="shared" si="1"/>
        <v>0</v>
      </c>
      <c r="BT22" s="99"/>
      <c r="BU22" s="99"/>
      <c r="BV22" s="99"/>
      <c r="BW22" s="99"/>
      <c r="BX22" s="99">
        <f t="shared" si="2"/>
        <v>0</v>
      </c>
      <c r="BY22" s="99"/>
      <c r="BZ22" s="99"/>
      <c r="CA22" s="99"/>
      <c r="CB22" s="99"/>
      <c r="CC22" s="106">
        <f t="shared" si="0"/>
        <v>0</v>
      </c>
      <c r="CD22" s="107"/>
      <c r="CE22" s="107"/>
      <c r="CF22" s="107"/>
      <c r="CG22" s="108"/>
      <c r="CH22" s="99">
        <f t="shared" si="3"/>
        <v>0</v>
      </c>
      <c r="CI22" s="99"/>
      <c r="CJ22" s="99"/>
      <c r="CK22" s="99"/>
      <c r="CL22" s="99"/>
      <c r="CM22" s="99">
        <f t="shared" si="4"/>
        <v>0</v>
      </c>
      <c r="CN22" s="99"/>
      <c r="CO22" s="99"/>
      <c r="CP22" s="99"/>
      <c r="CQ22" s="99"/>
      <c r="CR22" s="99">
        <v>0</v>
      </c>
      <c r="CS22" s="99"/>
      <c r="CT22" s="99"/>
      <c r="CU22" s="99"/>
      <c r="CV22" s="99"/>
      <c r="CW22" s="99">
        <v>0</v>
      </c>
      <c r="CX22" s="99"/>
      <c r="CY22" s="99"/>
      <c r="CZ22" s="99"/>
      <c r="DA22" s="99"/>
      <c r="DB22" s="99">
        <v>0</v>
      </c>
      <c r="DC22" s="99"/>
      <c r="DD22" s="99"/>
      <c r="DE22" s="99"/>
      <c r="DF22" s="99"/>
    </row>
    <row r="23" spans="1:110" s="38" customFormat="1" ht="15" customHeight="1">
      <c r="A23" s="16"/>
      <c r="B23" s="84" t="s">
        <v>50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/>
      <c r="AY23" s="114">
        <v>900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N23" s="106">
        <f>BN25+BN30+BN38+BN41+BN45+BN46+BN52</f>
        <v>33494939.05</v>
      </c>
      <c r="BO23" s="107"/>
      <c r="BP23" s="107"/>
      <c r="BQ23" s="107"/>
      <c r="BR23" s="108"/>
      <c r="BS23" s="106">
        <f>BS25+BS30+BS38+BS41+BS45+BS46+BS52</f>
        <v>33494939.05</v>
      </c>
      <c r="BT23" s="107"/>
      <c r="BU23" s="107"/>
      <c r="BV23" s="107"/>
      <c r="BW23" s="108"/>
      <c r="BX23" s="106">
        <f>BX25+BX30+BX38+BX41+BX45+BX46+BX52</f>
        <v>33494939.05</v>
      </c>
      <c r="BY23" s="107"/>
      <c r="BZ23" s="107"/>
      <c r="CA23" s="107"/>
      <c r="CB23" s="108"/>
      <c r="CC23" s="106">
        <f>CC25+CC30+CC38+CC41+CC45+CC46+CC52</f>
        <v>33494939.05</v>
      </c>
      <c r="CD23" s="107"/>
      <c r="CE23" s="107"/>
      <c r="CF23" s="107"/>
      <c r="CG23" s="108"/>
      <c r="CH23" s="106">
        <f>CH25+CH30+CH38+CH41+CH45+CH46+CH52</f>
        <v>33494939.05</v>
      </c>
      <c r="CI23" s="107"/>
      <c r="CJ23" s="107"/>
      <c r="CK23" s="107"/>
      <c r="CL23" s="108"/>
      <c r="CM23" s="106">
        <f>CM25+CM30+CM38+CM41+CM45+CM46+CM52</f>
        <v>33494939.05</v>
      </c>
      <c r="CN23" s="107"/>
      <c r="CO23" s="107"/>
      <c r="CP23" s="107"/>
      <c r="CQ23" s="108"/>
      <c r="CR23" s="99">
        <v>0</v>
      </c>
      <c r="CS23" s="99"/>
      <c r="CT23" s="99"/>
      <c r="CU23" s="99"/>
      <c r="CV23" s="99"/>
      <c r="CW23" s="99">
        <v>0</v>
      </c>
      <c r="CX23" s="99"/>
      <c r="CY23" s="99"/>
      <c r="CZ23" s="99"/>
      <c r="DA23" s="99"/>
      <c r="DB23" s="99">
        <v>0</v>
      </c>
      <c r="DC23" s="99"/>
      <c r="DD23" s="99"/>
      <c r="DE23" s="99"/>
      <c r="DF23" s="99"/>
    </row>
    <row r="24" spans="1:110" s="6" customFormat="1" ht="15">
      <c r="A24" s="36"/>
      <c r="B24" s="76" t="s">
        <v>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7"/>
      <c r="AY24" s="109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106"/>
      <c r="BO24" s="107"/>
      <c r="BP24" s="107"/>
      <c r="BQ24" s="107"/>
      <c r="BR24" s="108"/>
      <c r="BS24" s="99">
        <f t="shared" si="1"/>
        <v>0</v>
      </c>
      <c r="BT24" s="99"/>
      <c r="BU24" s="99"/>
      <c r="BV24" s="99"/>
      <c r="BW24" s="99"/>
      <c r="BX24" s="99">
        <f t="shared" si="2"/>
        <v>0</v>
      </c>
      <c r="BY24" s="99"/>
      <c r="BZ24" s="99"/>
      <c r="CA24" s="99"/>
      <c r="CB24" s="99"/>
      <c r="CC24" s="106">
        <f t="shared" si="0"/>
        <v>0</v>
      </c>
      <c r="CD24" s="107"/>
      <c r="CE24" s="107"/>
      <c r="CF24" s="107"/>
      <c r="CG24" s="108"/>
      <c r="CH24" s="99">
        <f t="shared" si="3"/>
        <v>0</v>
      </c>
      <c r="CI24" s="99"/>
      <c r="CJ24" s="99"/>
      <c r="CK24" s="99"/>
      <c r="CL24" s="99"/>
      <c r="CM24" s="99">
        <f t="shared" si="4"/>
        <v>0</v>
      </c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</row>
    <row r="25" spans="1:110" s="6" customFormat="1" ht="30" customHeight="1">
      <c r="A25" s="36"/>
      <c r="B25" s="76" t="s">
        <v>17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7"/>
      <c r="AY25" s="109">
        <v>210</v>
      </c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106">
        <f>SUM(BN27:BR29)</f>
        <v>23348658.03</v>
      </c>
      <c r="BO25" s="107"/>
      <c r="BP25" s="107"/>
      <c r="BQ25" s="107"/>
      <c r="BR25" s="108"/>
      <c r="BS25" s="106">
        <f>SUM(BS27:BW29)</f>
        <v>23348658.03</v>
      </c>
      <c r="BT25" s="107"/>
      <c r="BU25" s="107"/>
      <c r="BV25" s="107"/>
      <c r="BW25" s="108"/>
      <c r="BX25" s="106">
        <f>SUM(BX27:CB29)</f>
        <v>23348658.03</v>
      </c>
      <c r="BY25" s="107"/>
      <c r="BZ25" s="107"/>
      <c r="CA25" s="107"/>
      <c r="CB25" s="108"/>
      <c r="CC25" s="106">
        <f>SUM(CC27:CG29)</f>
        <v>23348658.03</v>
      </c>
      <c r="CD25" s="107"/>
      <c r="CE25" s="107"/>
      <c r="CF25" s="107"/>
      <c r="CG25" s="108"/>
      <c r="CH25" s="106">
        <f>SUM(CH27:CL29)</f>
        <v>23348658.03</v>
      </c>
      <c r="CI25" s="107"/>
      <c r="CJ25" s="107"/>
      <c r="CK25" s="107"/>
      <c r="CL25" s="108"/>
      <c r="CM25" s="106">
        <f>SUM(CM27:CQ29)</f>
        <v>23348658.03</v>
      </c>
      <c r="CN25" s="107"/>
      <c r="CO25" s="107"/>
      <c r="CP25" s="107"/>
      <c r="CQ25" s="108"/>
      <c r="CR25" s="99">
        <v>0</v>
      </c>
      <c r="CS25" s="99"/>
      <c r="CT25" s="99"/>
      <c r="CU25" s="99"/>
      <c r="CV25" s="99"/>
      <c r="CW25" s="99">
        <v>0</v>
      </c>
      <c r="CX25" s="99"/>
      <c r="CY25" s="99"/>
      <c r="CZ25" s="99"/>
      <c r="DA25" s="99"/>
      <c r="DB25" s="99">
        <v>0</v>
      </c>
      <c r="DC25" s="99"/>
      <c r="DD25" s="99"/>
      <c r="DE25" s="99"/>
      <c r="DF25" s="99"/>
    </row>
    <row r="26" spans="1:110" s="6" customFormat="1" ht="15">
      <c r="A26" s="36"/>
      <c r="B26" s="76" t="s">
        <v>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  <c r="AY26" s="109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106"/>
      <c r="BO26" s="107"/>
      <c r="BP26" s="107"/>
      <c r="BQ26" s="107"/>
      <c r="BR26" s="108"/>
      <c r="BS26" s="99">
        <f t="shared" si="1"/>
        <v>0</v>
      </c>
      <c r="BT26" s="99"/>
      <c r="BU26" s="99"/>
      <c r="BV26" s="99"/>
      <c r="BW26" s="99"/>
      <c r="BX26" s="99">
        <f t="shared" si="2"/>
        <v>0</v>
      </c>
      <c r="BY26" s="99"/>
      <c r="BZ26" s="99"/>
      <c r="CA26" s="99"/>
      <c r="CB26" s="99"/>
      <c r="CC26" s="106">
        <f t="shared" si="0"/>
        <v>0</v>
      </c>
      <c r="CD26" s="107"/>
      <c r="CE26" s="107"/>
      <c r="CF26" s="107"/>
      <c r="CG26" s="108"/>
      <c r="CH26" s="99">
        <f t="shared" si="3"/>
        <v>0</v>
      </c>
      <c r="CI26" s="99"/>
      <c r="CJ26" s="99"/>
      <c r="CK26" s="99"/>
      <c r="CL26" s="99"/>
      <c r="CM26" s="99">
        <f t="shared" si="4"/>
        <v>0</v>
      </c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</row>
    <row r="27" spans="1:110" s="6" customFormat="1" ht="15">
      <c r="A27" s="36"/>
      <c r="B27" s="76" t="s">
        <v>18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7"/>
      <c r="AY27" s="109">
        <v>211</v>
      </c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1"/>
      <c r="BN27" s="106">
        <v>17069407</v>
      </c>
      <c r="BO27" s="107"/>
      <c r="BP27" s="107"/>
      <c r="BQ27" s="107"/>
      <c r="BR27" s="108"/>
      <c r="BS27" s="106">
        <f>BN27</f>
        <v>17069407</v>
      </c>
      <c r="BT27" s="107"/>
      <c r="BU27" s="107"/>
      <c r="BV27" s="107"/>
      <c r="BW27" s="108"/>
      <c r="BX27" s="106">
        <f>BN27</f>
        <v>17069407</v>
      </c>
      <c r="BY27" s="107"/>
      <c r="BZ27" s="107"/>
      <c r="CA27" s="107"/>
      <c r="CB27" s="108"/>
      <c r="CC27" s="106">
        <f t="shared" si="0"/>
        <v>17069407</v>
      </c>
      <c r="CD27" s="107"/>
      <c r="CE27" s="107"/>
      <c r="CF27" s="107"/>
      <c r="CG27" s="108"/>
      <c r="CH27" s="106">
        <f t="shared" si="3"/>
        <v>17069407</v>
      </c>
      <c r="CI27" s="107"/>
      <c r="CJ27" s="107"/>
      <c r="CK27" s="107"/>
      <c r="CL27" s="108"/>
      <c r="CM27" s="106">
        <f t="shared" si="4"/>
        <v>17069407</v>
      </c>
      <c r="CN27" s="107"/>
      <c r="CO27" s="107"/>
      <c r="CP27" s="107"/>
      <c r="CQ27" s="108"/>
      <c r="CR27" s="106">
        <v>0</v>
      </c>
      <c r="CS27" s="107"/>
      <c r="CT27" s="107"/>
      <c r="CU27" s="107"/>
      <c r="CV27" s="108"/>
      <c r="CW27" s="106">
        <v>0</v>
      </c>
      <c r="CX27" s="107"/>
      <c r="CY27" s="107"/>
      <c r="CZ27" s="107"/>
      <c r="DA27" s="108"/>
      <c r="DB27" s="106">
        <v>0</v>
      </c>
      <c r="DC27" s="107"/>
      <c r="DD27" s="107"/>
      <c r="DE27" s="107"/>
      <c r="DF27" s="108"/>
    </row>
    <row r="28" spans="1:110" s="6" customFormat="1" ht="15">
      <c r="A28" s="36"/>
      <c r="B28" s="76" t="s">
        <v>19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7"/>
      <c r="AY28" s="109">
        <v>212</v>
      </c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6">
        <v>1124291.82</v>
      </c>
      <c r="BO28" s="107"/>
      <c r="BP28" s="107"/>
      <c r="BQ28" s="107"/>
      <c r="BR28" s="108"/>
      <c r="BS28" s="99">
        <f>BN28</f>
        <v>1124291.82</v>
      </c>
      <c r="BT28" s="99"/>
      <c r="BU28" s="99"/>
      <c r="BV28" s="99"/>
      <c r="BW28" s="99"/>
      <c r="BX28" s="99">
        <f>BN28</f>
        <v>1124291.82</v>
      </c>
      <c r="BY28" s="99"/>
      <c r="BZ28" s="99"/>
      <c r="CA28" s="99"/>
      <c r="CB28" s="99"/>
      <c r="CC28" s="106">
        <f t="shared" si="0"/>
        <v>1124291.82</v>
      </c>
      <c r="CD28" s="107"/>
      <c r="CE28" s="107"/>
      <c r="CF28" s="107"/>
      <c r="CG28" s="108"/>
      <c r="CH28" s="99">
        <f t="shared" si="3"/>
        <v>1124291.82</v>
      </c>
      <c r="CI28" s="99"/>
      <c r="CJ28" s="99"/>
      <c r="CK28" s="99"/>
      <c r="CL28" s="99"/>
      <c r="CM28" s="99">
        <f t="shared" si="4"/>
        <v>1124291.82</v>
      </c>
      <c r="CN28" s="99"/>
      <c r="CO28" s="99"/>
      <c r="CP28" s="99"/>
      <c r="CQ28" s="99"/>
      <c r="CR28" s="99">
        <v>0</v>
      </c>
      <c r="CS28" s="99"/>
      <c r="CT28" s="99"/>
      <c r="CU28" s="99"/>
      <c r="CV28" s="99"/>
      <c r="CW28" s="99">
        <v>0</v>
      </c>
      <c r="CX28" s="99"/>
      <c r="CY28" s="99"/>
      <c r="CZ28" s="99"/>
      <c r="DA28" s="99"/>
      <c r="DB28" s="99">
        <v>0</v>
      </c>
      <c r="DC28" s="99"/>
      <c r="DD28" s="99"/>
      <c r="DE28" s="99"/>
      <c r="DF28" s="99"/>
    </row>
    <row r="29" spans="1:110" s="6" customFormat="1" ht="15">
      <c r="A29" s="36"/>
      <c r="B29" s="76" t="s">
        <v>37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7"/>
      <c r="AY29" s="109">
        <v>213</v>
      </c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06">
        <v>5154959.21</v>
      </c>
      <c r="BO29" s="107"/>
      <c r="BP29" s="107"/>
      <c r="BQ29" s="107"/>
      <c r="BR29" s="108"/>
      <c r="BS29" s="99">
        <f>BN29</f>
        <v>5154959.21</v>
      </c>
      <c r="BT29" s="99"/>
      <c r="BU29" s="99"/>
      <c r="BV29" s="99"/>
      <c r="BW29" s="99"/>
      <c r="BX29" s="99">
        <f>BN29</f>
        <v>5154959.21</v>
      </c>
      <c r="BY29" s="99"/>
      <c r="BZ29" s="99"/>
      <c r="CA29" s="99"/>
      <c r="CB29" s="99"/>
      <c r="CC29" s="106">
        <f t="shared" si="0"/>
        <v>5154959.21</v>
      </c>
      <c r="CD29" s="107"/>
      <c r="CE29" s="107"/>
      <c r="CF29" s="107"/>
      <c r="CG29" s="108"/>
      <c r="CH29" s="99">
        <f t="shared" si="3"/>
        <v>5154959.21</v>
      </c>
      <c r="CI29" s="99"/>
      <c r="CJ29" s="99"/>
      <c r="CK29" s="99"/>
      <c r="CL29" s="99"/>
      <c r="CM29" s="99">
        <f t="shared" si="4"/>
        <v>5154959.21</v>
      </c>
      <c r="CN29" s="99"/>
      <c r="CO29" s="99"/>
      <c r="CP29" s="99"/>
      <c r="CQ29" s="99"/>
      <c r="CR29" s="99">
        <v>0</v>
      </c>
      <c r="CS29" s="99"/>
      <c r="CT29" s="99"/>
      <c r="CU29" s="99"/>
      <c r="CV29" s="99"/>
      <c r="CW29" s="99">
        <v>0</v>
      </c>
      <c r="CX29" s="99"/>
      <c r="CY29" s="99"/>
      <c r="CZ29" s="99"/>
      <c r="DA29" s="99"/>
      <c r="DB29" s="99">
        <v>0</v>
      </c>
      <c r="DC29" s="99"/>
      <c r="DD29" s="99"/>
      <c r="DE29" s="99"/>
      <c r="DF29" s="99"/>
    </row>
    <row r="30" spans="1:110" s="6" customFormat="1" ht="15" customHeight="1">
      <c r="A30" s="36"/>
      <c r="B30" s="76" t="s">
        <v>20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7"/>
      <c r="AY30" s="109">
        <v>220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106">
        <f>SUM(BN32:BR37)</f>
        <v>7239000</v>
      </c>
      <c r="BO30" s="107"/>
      <c r="BP30" s="107"/>
      <c r="BQ30" s="107"/>
      <c r="BR30" s="108"/>
      <c r="BS30" s="99">
        <f>SUM(BS32:BW37)</f>
        <v>7239000</v>
      </c>
      <c r="BT30" s="99"/>
      <c r="BU30" s="99"/>
      <c r="BV30" s="99"/>
      <c r="BW30" s="99"/>
      <c r="BX30" s="99">
        <f>SUM(BX32:CB37)</f>
        <v>7239000</v>
      </c>
      <c r="BY30" s="99"/>
      <c r="BZ30" s="99"/>
      <c r="CA30" s="99"/>
      <c r="CB30" s="99"/>
      <c r="CC30" s="106">
        <f t="shared" si="0"/>
        <v>7239000</v>
      </c>
      <c r="CD30" s="107"/>
      <c r="CE30" s="107"/>
      <c r="CF30" s="107"/>
      <c r="CG30" s="108"/>
      <c r="CH30" s="99">
        <f t="shared" si="3"/>
        <v>7239000</v>
      </c>
      <c r="CI30" s="99"/>
      <c r="CJ30" s="99"/>
      <c r="CK30" s="99"/>
      <c r="CL30" s="99"/>
      <c r="CM30" s="99">
        <f t="shared" si="4"/>
        <v>7239000</v>
      </c>
      <c r="CN30" s="99"/>
      <c r="CO30" s="99"/>
      <c r="CP30" s="99"/>
      <c r="CQ30" s="99"/>
      <c r="CR30" s="99">
        <v>0</v>
      </c>
      <c r="CS30" s="99"/>
      <c r="CT30" s="99"/>
      <c r="CU30" s="99"/>
      <c r="CV30" s="99"/>
      <c r="CW30" s="99">
        <v>0</v>
      </c>
      <c r="CX30" s="99"/>
      <c r="CY30" s="99"/>
      <c r="CZ30" s="99"/>
      <c r="DA30" s="99"/>
      <c r="DB30" s="99">
        <v>0</v>
      </c>
      <c r="DC30" s="99"/>
      <c r="DD30" s="99"/>
      <c r="DE30" s="99"/>
      <c r="DF30" s="99"/>
    </row>
    <row r="31" spans="1:110" s="6" customFormat="1" ht="15">
      <c r="A31" s="36"/>
      <c r="B31" s="76" t="s">
        <v>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7"/>
      <c r="AY31" s="109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06"/>
      <c r="BO31" s="107"/>
      <c r="BP31" s="107"/>
      <c r="BQ31" s="107"/>
      <c r="BR31" s="108"/>
      <c r="BS31" s="99">
        <f t="shared" si="1"/>
        <v>0</v>
      </c>
      <c r="BT31" s="99"/>
      <c r="BU31" s="99"/>
      <c r="BV31" s="99"/>
      <c r="BW31" s="99"/>
      <c r="BX31" s="99">
        <f t="shared" si="2"/>
        <v>0</v>
      </c>
      <c r="BY31" s="99"/>
      <c r="BZ31" s="99"/>
      <c r="CA31" s="99"/>
      <c r="CB31" s="99"/>
      <c r="CC31" s="106">
        <f t="shared" si="0"/>
        <v>0</v>
      </c>
      <c r="CD31" s="107"/>
      <c r="CE31" s="107"/>
      <c r="CF31" s="107"/>
      <c r="CG31" s="108"/>
      <c r="CH31" s="99">
        <f t="shared" si="3"/>
        <v>0</v>
      </c>
      <c r="CI31" s="99"/>
      <c r="CJ31" s="99"/>
      <c r="CK31" s="99"/>
      <c r="CL31" s="99"/>
      <c r="CM31" s="99">
        <f t="shared" si="4"/>
        <v>0</v>
      </c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</row>
    <row r="32" spans="1:110" s="6" customFormat="1" ht="15" customHeight="1">
      <c r="A32" s="36"/>
      <c r="B32" s="76" t="s">
        <v>51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7"/>
      <c r="AY32" s="109">
        <v>221</v>
      </c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1"/>
      <c r="BN32" s="106">
        <v>120000</v>
      </c>
      <c r="BO32" s="107"/>
      <c r="BP32" s="107"/>
      <c r="BQ32" s="107"/>
      <c r="BR32" s="108"/>
      <c r="BS32" s="99">
        <f t="shared" si="1"/>
        <v>120000</v>
      </c>
      <c r="BT32" s="99"/>
      <c r="BU32" s="99"/>
      <c r="BV32" s="99"/>
      <c r="BW32" s="99"/>
      <c r="BX32" s="99">
        <f t="shared" si="2"/>
        <v>120000</v>
      </c>
      <c r="BY32" s="99"/>
      <c r="BZ32" s="99"/>
      <c r="CA32" s="99"/>
      <c r="CB32" s="99"/>
      <c r="CC32" s="106">
        <f t="shared" si="0"/>
        <v>120000</v>
      </c>
      <c r="CD32" s="107"/>
      <c r="CE32" s="107"/>
      <c r="CF32" s="107"/>
      <c r="CG32" s="108"/>
      <c r="CH32" s="99">
        <f t="shared" si="3"/>
        <v>120000</v>
      </c>
      <c r="CI32" s="99"/>
      <c r="CJ32" s="99"/>
      <c r="CK32" s="99"/>
      <c r="CL32" s="99"/>
      <c r="CM32" s="99">
        <f t="shared" si="4"/>
        <v>120000</v>
      </c>
      <c r="CN32" s="99"/>
      <c r="CO32" s="99"/>
      <c r="CP32" s="99"/>
      <c r="CQ32" s="99"/>
      <c r="CR32" s="99">
        <v>0</v>
      </c>
      <c r="CS32" s="99"/>
      <c r="CT32" s="99"/>
      <c r="CU32" s="99"/>
      <c r="CV32" s="99"/>
      <c r="CW32" s="99">
        <v>0</v>
      </c>
      <c r="CX32" s="99"/>
      <c r="CY32" s="99"/>
      <c r="CZ32" s="99"/>
      <c r="DA32" s="99"/>
      <c r="DB32" s="99">
        <v>0</v>
      </c>
      <c r="DC32" s="99"/>
      <c r="DD32" s="99"/>
      <c r="DE32" s="99"/>
      <c r="DF32" s="99"/>
    </row>
    <row r="33" spans="1:110" s="6" customFormat="1" ht="15" customHeight="1">
      <c r="A33" s="36"/>
      <c r="B33" s="76" t="s">
        <v>52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7"/>
      <c r="AY33" s="109">
        <v>222</v>
      </c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106">
        <v>92000</v>
      </c>
      <c r="BO33" s="107"/>
      <c r="BP33" s="107"/>
      <c r="BQ33" s="107"/>
      <c r="BR33" s="108"/>
      <c r="BS33" s="99">
        <f t="shared" si="1"/>
        <v>92000</v>
      </c>
      <c r="BT33" s="99"/>
      <c r="BU33" s="99"/>
      <c r="BV33" s="99"/>
      <c r="BW33" s="99"/>
      <c r="BX33" s="99">
        <f t="shared" si="2"/>
        <v>92000</v>
      </c>
      <c r="BY33" s="99"/>
      <c r="BZ33" s="99"/>
      <c r="CA33" s="99"/>
      <c r="CB33" s="99"/>
      <c r="CC33" s="106">
        <f t="shared" si="0"/>
        <v>92000</v>
      </c>
      <c r="CD33" s="107"/>
      <c r="CE33" s="107"/>
      <c r="CF33" s="107"/>
      <c r="CG33" s="108"/>
      <c r="CH33" s="99">
        <f t="shared" si="3"/>
        <v>92000</v>
      </c>
      <c r="CI33" s="99"/>
      <c r="CJ33" s="99"/>
      <c r="CK33" s="99"/>
      <c r="CL33" s="99"/>
      <c r="CM33" s="99">
        <f t="shared" si="4"/>
        <v>92000</v>
      </c>
      <c r="CN33" s="99"/>
      <c r="CO33" s="99"/>
      <c r="CP33" s="99"/>
      <c r="CQ33" s="99"/>
      <c r="CR33" s="99">
        <v>0</v>
      </c>
      <c r="CS33" s="99"/>
      <c r="CT33" s="99"/>
      <c r="CU33" s="99"/>
      <c r="CV33" s="99"/>
      <c r="CW33" s="99">
        <v>0</v>
      </c>
      <c r="CX33" s="99"/>
      <c r="CY33" s="99"/>
      <c r="CZ33" s="99"/>
      <c r="DA33" s="99"/>
      <c r="DB33" s="99">
        <v>0</v>
      </c>
      <c r="DC33" s="99"/>
      <c r="DD33" s="99"/>
      <c r="DE33" s="99"/>
      <c r="DF33" s="99"/>
    </row>
    <row r="34" spans="1:110" s="6" customFormat="1" ht="15" customHeight="1">
      <c r="A34" s="36"/>
      <c r="B34" s="76" t="s">
        <v>53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7"/>
      <c r="AY34" s="109">
        <v>223</v>
      </c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106">
        <v>2914000</v>
      </c>
      <c r="BO34" s="107"/>
      <c r="BP34" s="107"/>
      <c r="BQ34" s="107"/>
      <c r="BR34" s="108"/>
      <c r="BS34" s="99">
        <f>BN34</f>
        <v>2914000</v>
      </c>
      <c r="BT34" s="99"/>
      <c r="BU34" s="99"/>
      <c r="BV34" s="99"/>
      <c r="BW34" s="99"/>
      <c r="BX34" s="99">
        <f t="shared" si="2"/>
        <v>2914000</v>
      </c>
      <c r="BY34" s="99"/>
      <c r="BZ34" s="99"/>
      <c r="CA34" s="99"/>
      <c r="CB34" s="99"/>
      <c r="CC34" s="106">
        <f t="shared" si="0"/>
        <v>2914000</v>
      </c>
      <c r="CD34" s="107"/>
      <c r="CE34" s="107"/>
      <c r="CF34" s="107"/>
      <c r="CG34" s="108"/>
      <c r="CH34" s="99">
        <f t="shared" si="3"/>
        <v>2914000</v>
      </c>
      <c r="CI34" s="99"/>
      <c r="CJ34" s="99"/>
      <c r="CK34" s="99"/>
      <c r="CL34" s="99"/>
      <c r="CM34" s="99">
        <f t="shared" si="4"/>
        <v>2914000</v>
      </c>
      <c r="CN34" s="99"/>
      <c r="CO34" s="99"/>
      <c r="CP34" s="99"/>
      <c r="CQ34" s="99"/>
      <c r="CR34" s="99">
        <v>0</v>
      </c>
      <c r="CS34" s="99"/>
      <c r="CT34" s="99"/>
      <c r="CU34" s="99"/>
      <c r="CV34" s="99"/>
      <c r="CW34" s="99">
        <v>0</v>
      </c>
      <c r="CX34" s="99"/>
      <c r="CY34" s="99"/>
      <c r="CZ34" s="99"/>
      <c r="DA34" s="99"/>
      <c r="DB34" s="99">
        <v>0</v>
      </c>
      <c r="DC34" s="99"/>
      <c r="DD34" s="99"/>
      <c r="DE34" s="99"/>
      <c r="DF34" s="99"/>
    </row>
    <row r="35" spans="1:110" s="6" customFormat="1" ht="15" customHeight="1">
      <c r="A35" s="36"/>
      <c r="B35" s="76" t="s">
        <v>54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7"/>
      <c r="AY35" s="109">
        <v>224</v>
      </c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6">
        <v>0</v>
      </c>
      <c r="BO35" s="107"/>
      <c r="BP35" s="107"/>
      <c r="BQ35" s="107"/>
      <c r="BR35" s="108"/>
      <c r="BS35" s="99">
        <f t="shared" si="1"/>
        <v>0</v>
      </c>
      <c r="BT35" s="99"/>
      <c r="BU35" s="99"/>
      <c r="BV35" s="99"/>
      <c r="BW35" s="99"/>
      <c r="BX35" s="99">
        <f t="shared" si="2"/>
        <v>0</v>
      </c>
      <c r="BY35" s="99"/>
      <c r="BZ35" s="99"/>
      <c r="CA35" s="99"/>
      <c r="CB35" s="99"/>
      <c r="CC35" s="106">
        <f t="shared" si="0"/>
        <v>0</v>
      </c>
      <c r="CD35" s="107"/>
      <c r="CE35" s="107"/>
      <c r="CF35" s="107"/>
      <c r="CG35" s="108"/>
      <c r="CH35" s="99">
        <f t="shared" si="3"/>
        <v>0</v>
      </c>
      <c r="CI35" s="99"/>
      <c r="CJ35" s="99"/>
      <c r="CK35" s="99"/>
      <c r="CL35" s="99"/>
      <c r="CM35" s="99">
        <f t="shared" si="4"/>
        <v>0</v>
      </c>
      <c r="CN35" s="99"/>
      <c r="CO35" s="99"/>
      <c r="CP35" s="99"/>
      <c r="CQ35" s="99"/>
      <c r="CR35" s="99">
        <v>0</v>
      </c>
      <c r="CS35" s="99"/>
      <c r="CT35" s="99"/>
      <c r="CU35" s="99"/>
      <c r="CV35" s="99"/>
      <c r="CW35" s="99">
        <v>0</v>
      </c>
      <c r="CX35" s="99"/>
      <c r="CY35" s="99"/>
      <c r="CZ35" s="99"/>
      <c r="DA35" s="99"/>
      <c r="DB35" s="99">
        <v>0</v>
      </c>
      <c r="DC35" s="99"/>
      <c r="DD35" s="99"/>
      <c r="DE35" s="99"/>
      <c r="DF35" s="99"/>
    </row>
    <row r="36" spans="1:110" s="6" customFormat="1" ht="15">
      <c r="A36" s="36"/>
      <c r="B36" s="76" t="s">
        <v>55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109">
        <v>225</v>
      </c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06">
        <v>2430000</v>
      </c>
      <c r="BO36" s="107"/>
      <c r="BP36" s="107"/>
      <c r="BQ36" s="107"/>
      <c r="BR36" s="108"/>
      <c r="BS36" s="99">
        <f>BN36</f>
        <v>2430000</v>
      </c>
      <c r="BT36" s="99"/>
      <c r="BU36" s="99"/>
      <c r="BV36" s="99"/>
      <c r="BW36" s="99"/>
      <c r="BX36" s="99">
        <f>BN36</f>
        <v>2430000</v>
      </c>
      <c r="BY36" s="99"/>
      <c r="BZ36" s="99"/>
      <c r="CA36" s="99"/>
      <c r="CB36" s="99"/>
      <c r="CC36" s="106">
        <f t="shared" si="0"/>
        <v>2430000</v>
      </c>
      <c r="CD36" s="107"/>
      <c r="CE36" s="107"/>
      <c r="CF36" s="107"/>
      <c r="CG36" s="108"/>
      <c r="CH36" s="99">
        <f t="shared" si="3"/>
        <v>2430000</v>
      </c>
      <c r="CI36" s="99"/>
      <c r="CJ36" s="99"/>
      <c r="CK36" s="99"/>
      <c r="CL36" s="99"/>
      <c r="CM36" s="99">
        <f t="shared" si="4"/>
        <v>2430000</v>
      </c>
      <c r="CN36" s="99"/>
      <c r="CO36" s="99"/>
      <c r="CP36" s="99"/>
      <c r="CQ36" s="99"/>
      <c r="CR36" s="99">
        <v>0</v>
      </c>
      <c r="CS36" s="99"/>
      <c r="CT36" s="99"/>
      <c r="CU36" s="99"/>
      <c r="CV36" s="99"/>
      <c r="CW36" s="99">
        <v>0</v>
      </c>
      <c r="CX36" s="99"/>
      <c r="CY36" s="99"/>
      <c r="CZ36" s="99"/>
      <c r="DA36" s="99"/>
      <c r="DB36" s="99">
        <v>0</v>
      </c>
      <c r="DC36" s="99"/>
      <c r="DD36" s="99"/>
      <c r="DE36" s="99"/>
      <c r="DF36" s="99"/>
    </row>
    <row r="37" spans="1:110" s="6" customFormat="1" ht="15" customHeight="1">
      <c r="A37" s="36"/>
      <c r="B37" s="76" t="s">
        <v>56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109">
        <v>226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6">
        <v>1683000</v>
      </c>
      <c r="BO37" s="107"/>
      <c r="BP37" s="107"/>
      <c r="BQ37" s="107"/>
      <c r="BR37" s="108"/>
      <c r="BS37" s="99">
        <f>BN37</f>
        <v>1683000</v>
      </c>
      <c r="BT37" s="99"/>
      <c r="BU37" s="99"/>
      <c r="BV37" s="99"/>
      <c r="BW37" s="99"/>
      <c r="BX37" s="99">
        <f>BN37</f>
        <v>1683000</v>
      </c>
      <c r="BY37" s="99"/>
      <c r="BZ37" s="99"/>
      <c r="CA37" s="99"/>
      <c r="CB37" s="99"/>
      <c r="CC37" s="106">
        <f t="shared" si="0"/>
        <v>1683000</v>
      </c>
      <c r="CD37" s="107"/>
      <c r="CE37" s="107"/>
      <c r="CF37" s="107"/>
      <c r="CG37" s="108"/>
      <c r="CH37" s="99">
        <f t="shared" si="3"/>
        <v>1683000</v>
      </c>
      <c r="CI37" s="99"/>
      <c r="CJ37" s="99"/>
      <c r="CK37" s="99"/>
      <c r="CL37" s="99"/>
      <c r="CM37" s="99">
        <f t="shared" si="4"/>
        <v>1683000</v>
      </c>
      <c r="CN37" s="99"/>
      <c r="CO37" s="99"/>
      <c r="CP37" s="99"/>
      <c r="CQ37" s="99"/>
      <c r="CR37" s="99">
        <v>0</v>
      </c>
      <c r="CS37" s="99"/>
      <c r="CT37" s="99"/>
      <c r="CU37" s="99"/>
      <c r="CV37" s="99"/>
      <c r="CW37" s="99">
        <v>0</v>
      </c>
      <c r="CX37" s="99"/>
      <c r="CY37" s="99"/>
      <c r="CZ37" s="99"/>
      <c r="DA37" s="99"/>
      <c r="DB37" s="99">
        <v>0</v>
      </c>
      <c r="DC37" s="99"/>
      <c r="DD37" s="99"/>
      <c r="DE37" s="99"/>
      <c r="DF37" s="99"/>
    </row>
    <row r="38" spans="1:110" s="6" customFormat="1" ht="30" customHeight="1">
      <c r="A38" s="36"/>
      <c r="B38" s="76" t="s">
        <v>21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109">
        <v>240</v>
      </c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1"/>
      <c r="BN38" s="106">
        <f>BN40</f>
        <v>0</v>
      </c>
      <c r="BO38" s="107"/>
      <c r="BP38" s="107"/>
      <c r="BQ38" s="107"/>
      <c r="BR38" s="108"/>
      <c r="BS38" s="99">
        <f t="shared" si="1"/>
        <v>0</v>
      </c>
      <c r="BT38" s="99"/>
      <c r="BU38" s="99"/>
      <c r="BV38" s="99"/>
      <c r="BW38" s="99"/>
      <c r="BX38" s="99">
        <f t="shared" si="2"/>
        <v>0</v>
      </c>
      <c r="BY38" s="99"/>
      <c r="BZ38" s="99"/>
      <c r="CA38" s="99"/>
      <c r="CB38" s="99"/>
      <c r="CC38" s="106">
        <f t="shared" si="0"/>
        <v>0</v>
      </c>
      <c r="CD38" s="107"/>
      <c r="CE38" s="107"/>
      <c r="CF38" s="107"/>
      <c r="CG38" s="108"/>
      <c r="CH38" s="99">
        <f t="shared" si="3"/>
        <v>0</v>
      </c>
      <c r="CI38" s="99"/>
      <c r="CJ38" s="99"/>
      <c r="CK38" s="99"/>
      <c r="CL38" s="99"/>
      <c r="CM38" s="99">
        <f t="shared" si="4"/>
        <v>0</v>
      </c>
      <c r="CN38" s="99"/>
      <c r="CO38" s="99"/>
      <c r="CP38" s="99"/>
      <c r="CQ38" s="99"/>
      <c r="CR38" s="99">
        <v>0</v>
      </c>
      <c r="CS38" s="99"/>
      <c r="CT38" s="99"/>
      <c r="CU38" s="99"/>
      <c r="CV38" s="99"/>
      <c r="CW38" s="99">
        <v>0</v>
      </c>
      <c r="CX38" s="99"/>
      <c r="CY38" s="99"/>
      <c r="CZ38" s="99"/>
      <c r="DA38" s="99"/>
      <c r="DB38" s="99">
        <v>0</v>
      </c>
      <c r="DC38" s="99"/>
      <c r="DD38" s="99"/>
      <c r="DE38" s="99"/>
      <c r="DF38" s="99"/>
    </row>
    <row r="39" spans="1:110" s="6" customFormat="1" ht="14.25" customHeight="1">
      <c r="A39" s="36"/>
      <c r="B39" s="76" t="s">
        <v>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7"/>
      <c r="AY39" s="109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1"/>
      <c r="BN39" s="106"/>
      <c r="BO39" s="107"/>
      <c r="BP39" s="107"/>
      <c r="BQ39" s="107"/>
      <c r="BR39" s="108"/>
      <c r="BS39" s="99">
        <f t="shared" si="1"/>
        <v>0</v>
      </c>
      <c r="BT39" s="99"/>
      <c r="BU39" s="99"/>
      <c r="BV39" s="99"/>
      <c r="BW39" s="99"/>
      <c r="BX39" s="99">
        <f t="shared" si="2"/>
        <v>0</v>
      </c>
      <c r="BY39" s="99"/>
      <c r="BZ39" s="99"/>
      <c r="CA39" s="99"/>
      <c r="CB39" s="99"/>
      <c r="CC39" s="106">
        <f t="shared" si="0"/>
        <v>0</v>
      </c>
      <c r="CD39" s="107"/>
      <c r="CE39" s="107"/>
      <c r="CF39" s="107"/>
      <c r="CG39" s="108"/>
      <c r="CH39" s="99">
        <f t="shared" si="3"/>
        <v>0</v>
      </c>
      <c r="CI39" s="99"/>
      <c r="CJ39" s="99"/>
      <c r="CK39" s="99"/>
      <c r="CL39" s="99"/>
      <c r="CM39" s="99">
        <f t="shared" si="4"/>
        <v>0</v>
      </c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</row>
    <row r="40" spans="1:110" s="6" customFormat="1" ht="30" customHeight="1">
      <c r="A40" s="36"/>
      <c r="B40" s="76" t="s">
        <v>28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7"/>
      <c r="AY40" s="109">
        <v>241</v>
      </c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6">
        <v>0</v>
      </c>
      <c r="BO40" s="107"/>
      <c r="BP40" s="107"/>
      <c r="BQ40" s="107"/>
      <c r="BR40" s="108"/>
      <c r="BS40" s="99">
        <f t="shared" si="1"/>
        <v>0</v>
      </c>
      <c r="BT40" s="99"/>
      <c r="BU40" s="99"/>
      <c r="BV40" s="99"/>
      <c r="BW40" s="99"/>
      <c r="BX40" s="99">
        <f t="shared" si="2"/>
        <v>0</v>
      </c>
      <c r="BY40" s="99"/>
      <c r="BZ40" s="99"/>
      <c r="CA40" s="99"/>
      <c r="CB40" s="99"/>
      <c r="CC40" s="106">
        <f t="shared" si="0"/>
        <v>0</v>
      </c>
      <c r="CD40" s="107"/>
      <c r="CE40" s="107"/>
      <c r="CF40" s="107"/>
      <c r="CG40" s="108"/>
      <c r="CH40" s="99">
        <f t="shared" si="3"/>
        <v>0</v>
      </c>
      <c r="CI40" s="99"/>
      <c r="CJ40" s="99"/>
      <c r="CK40" s="99"/>
      <c r="CL40" s="99"/>
      <c r="CM40" s="99">
        <f t="shared" si="4"/>
        <v>0</v>
      </c>
      <c r="CN40" s="99"/>
      <c r="CO40" s="99"/>
      <c r="CP40" s="99"/>
      <c r="CQ40" s="99"/>
      <c r="CR40" s="99">
        <v>0</v>
      </c>
      <c r="CS40" s="99"/>
      <c r="CT40" s="99"/>
      <c r="CU40" s="99"/>
      <c r="CV40" s="99"/>
      <c r="CW40" s="99">
        <v>0</v>
      </c>
      <c r="CX40" s="99"/>
      <c r="CY40" s="99"/>
      <c r="CZ40" s="99"/>
      <c r="DA40" s="99"/>
      <c r="DB40" s="99">
        <v>0</v>
      </c>
      <c r="DC40" s="99"/>
      <c r="DD40" s="99"/>
      <c r="DE40" s="99"/>
      <c r="DF40" s="99"/>
    </row>
    <row r="41" spans="1:110" s="6" customFormat="1" ht="15">
      <c r="A41" s="36"/>
      <c r="B41" s="76" t="s">
        <v>26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7"/>
      <c r="AY41" s="109">
        <v>260</v>
      </c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1"/>
      <c r="BN41" s="106">
        <f>SUM(BN43:BR44)</f>
        <v>1005338.05</v>
      </c>
      <c r="BO41" s="107"/>
      <c r="BP41" s="107"/>
      <c r="BQ41" s="107"/>
      <c r="BR41" s="108"/>
      <c r="BS41" s="99">
        <f>BS43+BS44</f>
        <v>1005338.05</v>
      </c>
      <c r="BT41" s="99"/>
      <c r="BU41" s="99"/>
      <c r="BV41" s="99"/>
      <c r="BW41" s="99"/>
      <c r="BX41" s="99">
        <f>BX43+BX44</f>
        <v>1005338.05</v>
      </c>
      <c r="BY41" s="99"/>
      <c r="BZ41" s="99"/>
      <c r="CA41" s="99"/>
      <c r="CB41" s="99"/>
      <c r="CC41" s="106">
        <f t="shared" si="0"/>
        <v>1005338.05</v>
      </c>
      <c r="CD41" s="107"/>
      <c r="CE41" s="107"/>
      <c r="CF41" s="107"/>
      <c r="CG41" s="108"/>
      <c r="CH41" s="99">
        <f t="shared" si="3"/>
        <v>1005338.05</v>
      </c>
      <c r="CI41" s="99"/>
      <c r="CJ41" s="99"/>
      <c r="CK41" s="99"/>
      <c r="CL41" s="99"/>
      <c r="CM41" s="99">
        <f t="shared" si="4"/>
        <v>1005338.05</v>
      </c>
      <c r="CN41" s="99"/>
      <c r="CO41" s="99"/>
      <c r="CP41" s="99"/>
      <c r="CQ41" s="99"/>
      <c r="CR41" s="99">
        <v>0</v>
      </c>
      <c r="CS41" s="99"/>
      <c r="CT41" s="99"/>
      <c r="CU41" s="99"/>
      <c r="CV41" s="99"/>
      <c r="CW41" s="99">
        <v>0</v>
      </c>
      <c r="CX41" s="99"/>
      <c r="CY41" s="99"/>
      <c r="CZ41" s="99"/>
      <c r="DA41" s="99"/>
      <c r="DB41" s="99">
        <v>0</v>
      </c>
      <c r="DC41" s="99"/>
      <c r="DD41" s="99"/>
      <c r="DE41" s="99"/>
      <c r="DF41" s="99"/>
    </row>
    <row r="42" spans="1:110" s="6" customFormat="1" ht="14.25" customHeight="1">
      <c r="A42" s="36"/>
      <c r="B42" s="76" t="s">
        <v>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7"/>
      <c r="AY42" s="109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1"/>
      <c r="BN42" s="106"/>
      <c r="BO42" s="107"/>
      <c r="BP42" s="107"/>
      <c r="BQ42" s="107"/>
      <c r="BR42" s="108"/>
      <c r="BS42" s="99">
        <f t="shared" si="1"/>
        <v>0</v>
      </c>
      <c r="BT42" s="99"/>
      <c r="BU42" s="99"/>
      <c r="BV42" s="99"/>
      <c r="BW42" s="99"/>
      <c r="BX42" s="99">
        <f t="shared" si="2"/>
        <v>0</v>
      </c>
      <c r="BY42" s="99"/>
      <c r="BZ42" s="99"/>
      <c r="CA42" s="99"/>
      <c r="CB42" s="99"/>
      <c r="CC42" s="106">
        <f t="shared" si="0"/>
        <v>0</v>
      </c>
      <c r="CD42" s="107"/>
      <c r="CE42" s="107"/>
      <c r="CF42" s="107"/>
      <c r="CG42" s="108"/>
      <c r="CH42" s="99">
        <f t="shared" si="3"/>
        <v>0</v>
      </c>
      <c r="CI42" s="99"/>
      <c r="CJ42" s="99"/>
      <c r="CK42" s="99"/>
      <c r="CL42" s="99"/>
      <c r="CM42" s="99">
        <f t="shared" si="4"/>
        <v>0</v>
      </c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</row>
    <row r="43" spans="1:110" s="6" customFormat="1" ht="15" customHeight="1">
      <c r="A43" s="36"/>
      <c r="B43" s="76" t="s">
        <v>57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  <c r="AY43" s="109">
        <v>262</v>
      </c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6">
        <v>695000</v>
      </c>
      <c r="BO43" s="107"/>
      <c r="BP43" s="107"/>
      <c r="BQ43" s="107"/>
      <c r="BR43" s="108"/>
      <c r="BS43" s="99">
        <f>BN43</f>
        <v>695000</v>
      </c>
      <c r="BT43" s="99"/>
      <c r="BU43" s="99"/>
      <c r="BV43" s="99"/>
      <c r="BW43" s="99"/>
      <c r="BX43" s="99">
        <f>BN43</f>
        <v>695000</v>
      </c>
      <c r="BY43" s="99"/>
      <c r="BZ43" s="99"/>
      <c r="CA43" s="99"/>
      <c r="CB43" s="99"/>
      <c r="CC43" s="106">
        <f t="shared" si="0"/>
        <v>695000</v>
      </c>
      <c r="CD43" s="107"/>
      <c r="CE43" s="107"/>
      <c r="CF43" s="107"/>
      <c r="CG43" s="108"/>
      <c r="CH43" s="99">
        <f t="shared" si="3"/>
        <v>695000</v>
      </c>
      <c r="CI43" s="99"/>
      <c r="CJ43" s="99"/>
      <c r="CK43" s="99"/>
      <c r="CL43" s="99"/>
      <c r="CM43" s="99">
        <f t="shared" si="4"/>
        <v>695000</v>
      </c>
      <c r="CN43" s="99"/>
      <c r="CO43" s="99"/>
      <c r="CP43" s="99"/>
      <c r="CQ43" s="99"/>
      <c r="CR43" s="99">
        <v>0</v>
      </c>
      <c r="CS43" s="99"/>
      <c r="CT43" s="99"/>
      <c r="CU43" s="99"/>
      <c r="CV43" s="99"/>
      <c r="CW43" s="99">
        <v>0</v>
      </c>
      <c r="CX43" s="99"/>
      <c r="CY43" s="99"/>
      <c r="CZ43" s="99"/>
      <c r="DA43" s="99"/>
      <c r="DB43" s="99">
        <v>0</v>
      </c>
      <c r="DC43" s="99"/>
      <c r="DD43" s="99"/>
      <c r="DE43" s="99"/>
      <c r="DF43" s="99"/>
    </row>
    <row r="44" spans="1:110" s="6" customFormat="1" ht="45" customHeight="1">
      <c r="A44" s="36"/>
      <c r="B44" s="76" t="s">
        <v>58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7"/>
      <c r="AY44" s="109">
        <v>263</v>
      </c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1"/>
      <c r="BN44" s="106">
        <v>310338.05</v>
      </c>
      <c r="BO44" s="107"/>
      <c r="BP44" s="107"/>
      <c r="BQ44" s="107"/>
      <c r="BR44" s="108"/>
      <c r="BS44" s="99">
        <f>BN44</f>
        <v>310338.05</v>
      </c>
      <c r="BT44" s="99"/>
      <c r="BU44" s="99"/>
      <c r="BV44" s="99"/>
      <c r="BW44" s="99"/>
      <c r="BX44" s="99">
        <f>BN44</f>
        <v>310338.05</v>
      </c>
      <c r="BY44" s="99"/>
      <c r="BZ44" s="99"/>
      <c r="CA44" s="99"/>
      <c r="CB44" s="99"/>
      <c r="CC44" s="106">
        <f t="shared" si="0"/>
        <v>310338.05</v>
      </c>
      <c r="CD44" s="107"/>
      <c r="CE44" s="107"/>
      <c r="CF44" s="107"/>
      <c r="CG44" s="108"/>
      <c r="CH44" s="99">
        <f t="shared" si="3"/>
        <v>310338.05</v>
      </c>
      <c r="CI44" s="99"/>
      <c r="CJ44" s="99"/>
      <c r="CK44" s="99"/>
      <c r="CL44" s="99"/>
      <c r="CM44" s="99">
        <f t="shared" si="4"/>
        <v>310338.05</v>
      </c>
      <c r="CN44" s="99"/>
      <c r="CO44" s="99"/>
      <c r="CP44" s="99"/>
      <c r="CQ44" s="99"/>
      <c r="CR44" s="99">
        <v>0</v>
      </c>
      <c r="CS44" s="99"/>
      <c r="CT44" s="99"/>
      <c r="CU44" s="99"/>
      <c r="CV44" s="99"/>
      <c r="CW44" s="99">
        <v>0</v>
      </c>
      <c r="CX44" s="99"/>
      <c r="CY44" s="99"/>
      <c r="CZ44" s="99"/>
      <c r="DA44" s="99"/>
      <c r="DB44" s="99">
        <v>0</v>
      </c>
      <c r="DC44" s="99"/>
      <c r="DD44" s="99"/>
      <c r="DE44" s="99"/>
      <c r="DF44" s="99"/>
    </row>
    <row r="45" spans="1:110" s="6" customFormat="1" ht="15">
      <c r="A45" s="36"/>
      <c r="B45" s="76" t="s">
        <v>27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7"/>
      <c r="AY45" s="109">
        <v>290</v>
      </c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1"/>
      <c r="BN45" s="106">
        <v>584400</v>
      </c>
      <c r="BO45" s="107"/>
      <c r="BP45" s="107"/>
      <c r="BQ45" s="107"/>
      <c r="BR45" s="108"/>
      <c r="BS45" s="99">
        <f>BN45</f>
        <v>584400</v>
      </c>
      <c r="BT45" s="99"/>
      <c r="BU45" s="99"/>
      <c r="BV45" s="99"/>
      <c r="BW45" s="99"/>
      <c r="BX45" s="99">
        <f>BN45</f>
        <v>584400</v>
      </c>
      <c r="BY45" s="99"/>
      <c r="BZ45" s="99"/>
      <c r="CA45" s="99"/>
      <c r="CB45" s="99"/>
      <c r="CC45" s="106">
        <f t="shared" si="0"/>
        <v>584400</v>
      </c>
      <c r="CD45" s="107"/>
      <c r="CE45" s="107"/>
      <c r="CF45" s="107"/>
      <c r="CG45" s="108"/>
      <c r="CH45" s="99">
        <f t="shared" si="3"/>
        <v>584400</v>
      </c>
      <c r="CI45" s="99"/>
      <c r="CJ45" s="99"/>
      <c r="CK45" s="99"/>
      <c r="CL45" s="99"/>
      <c r="CM45" s="99">
        <f t="shared" si="4"/>
        <v>584400</v>
      </c>
      <c r="CN45" s="99"/>
      <c r="CO45" s="99"/>
      <c r="CP45" s="99"/>
      <c r="CQ45" s="99"/>
      <c r="CR45" s="99">
        <v>0</v>
      </c>
      <c r="CS45" s="99"/>
      <c r="CT45" s="99"/>
      <c r="CU45" s="99"/>
      <c r="CV45" s="99"/>
      <c r="CW45" s="99">
        <v>0</v>
      </c>
      <c r="CX45" s="99"/>
      <c r="CY45" s="99"/>
      <c r="CZ45" s="99"/>
      <c r="DA45" s="99"/>
      <c r="DB45" s="99">
        <v>0</v>
      </c>
      <c r="DC45" s="99"/>
      <c r="DD45" s="99"/>
      <c r="DE45" s="99"/>
      <c r="DF45" s="99"/>
    </row>
    <row r="46" spans="1:110" s="6" customFormat="1" ht="15" customHeight="1">
      <c r="A46" s="36"/>
      <c r="B46" s="76" t="s">
        <v>14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109">
        <v>300</v>
      </c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6">
        <f>SUM(BN48:BR51)</f>
        <v>1317542.97</v>
      </c>
      <c r="BO46" s="107"/>
      <c r="BP46" s="107"/>
      <c r="BQ46" s="107"/>
      <c r="BR46" s="108"/>
      <c r="BS46" s="99">
        <f>SUM(BS48:BW51)</f>
        <v>1317542.97</v>
      </c>
      <c r="BT46" s="99"/>
      <c r="BU46" s="99"/>
      <c r="BV46" s="99"/>
      <c r="BW46" s="99"/>
      <c r="BX46" s="99">
        <f>SUM(BX48:CB51)</f>
        <v>1317542.97</v>
      </c>
      <c r="BY46" s="99"/>
      <c r="BZ46" s="99"/>
      <c r="CA46" s="99"/>
      <c r="CB46" s="99"/>
      <c r="CC46" s="106">
        <f t="shared" si="0"/>
        <v>1317542.97</v>
      </c>
      <c r="CD46" s="107"/>
      <c r="CE46" s="107"/>
      <c r="CF46" s="107"/>
      <c r="CG46" s="108"/>
      <c r="CH46" s="99">
        <f t="shared" si="3"/>
        <v>1317542.97</v>
      </c>
      <c r="CI46" s="99"/>
      <c r="CJ46" s="99"/>
      <c r="CK46" s="99"/>
      <c r="CL46" s="99"/>
      <c r="CM46" s="99">
        <f t="shared" si="4"/>
        <v>1317542.97</v>
      </c>
      <c r="CN46" s="99"/>
      <c r="CO46" s="99"/>
      <c r="CP46" s="99"/>
      <c r="CQ46" s="99"/>
      <c r="CR46" s="99">
        <v>0</v>
      </c>
      <c r="CS46" s="99"/>
      <c r="CT46" s="99"/>
      <c r="CU46" s="99"/>
      <c r="CV46" s="99"/>
      <c r="CW46" s="99">
        <v>0</v>
      </c>
      <c r="CX46" s="99"/>
      <c r="CY46" s="99"/>
      <c r="CZ46" s="99"/>
      <c r="DA46" s="99"/>
      <c r="DB46" s="99">
        <v>0</v>
      </c>
      <c r="DC46" s="99"/>
      <c r="DD46" s="99"/>
      <c r="DE46" s="99"/>
      <c r="DF46" s="99"/>
    </row>
    <row r="47" spans="1:110" s="6" customFormat="1" ht="14.25" customHeight="1">
      <c r="A47" s="36"/>
      <c r="B47" s="76" t="s">
        <v>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7"/>
      <c r="AY47" s="109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1"/>
      <c r="BN47" s="106"/>
      <c r="BO47" s="107"/>
      <c r="BP47" s="107"/>
      <c r="BQ47" s="107"/>
      <c r="BR47" s="108"/>
      <c r="BS47" s="99">
        <f t="shared" si="1"/>
        <v>0</v>
      </c>
      <c r="BT47" s="99"/>
      <c r="BU47" s="99"/>
      <c r="BV47" s="99"/>
      <c r="BW47" s="99"/>
      <c r="BX47" s="99">
        <f t="shared" si="2"/>
        <v>0</v>
      </c>
      <c r="BY47" s="99"/>
      <c r="BZ47" s="99"/>
      <c r="CA47" s="99"/>
      <c r="CB47" s="99"/>
      <c r="CC47" s="106">
        <f t="shared" si="0"/>
        <v>0</v>
      </c>
      <c r="CD47" s="107"/>
      <c r="CE47" s="107"/>
      <c r="CF47" s="107"/>
      <c r="CG47" s="108"/>
      <c r="CH47" s="99">
        <f t="shared" si="3"/>
        <v>0</v>
      </c>
      <c r="CI47" s="99"/>
      <c r="CJ47" s="99"/>
      <c r="CK47" s="99"/>
      <c r="CL47" s="99"/>
      <c r="CM47" s="99">
        <f t="shared" si="4"/>
        <v>0</v>
      </c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</row>
    <row r="48" spans="1:110" s="6" customFormat="1" ht="15">
      <c r="A48" s="36"/>
      <c r="B48" s="76" t="s">
        <v>61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  <c r="AY48" s="109">
        <v>310</v>
      </c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1"/>
      <c r="BN48" s="106">
        <v>996000</v>
      </c>
      <c r="BO48" s="107"/>
      <c r="BP48" s="107"/>
      <c r="BQ48" s="107"/>
      <c r="BR48" s="108"/>
      <c r="BS48" s="99">
        <f>BN48</f>
        <v>996000</v>
      </c>
      <c r="BT48" s="99"/>
      <c r="BU48" s="99"/>
      <c r="BV48" s="99"/>
      <c r="BW48" s="99"/>
      <c r="BX48" s="99">
        <f>BN48</f>
        <v>996000</v>
      </c>
      <c r="BY48" s="99"/>
      <c r="BZ48" s="99"/>
      <c r="CA48" s="99"/>
      <c r="CB48" s="99"/>
      <c r="CC48" s="106">
        <f t="shared" si="0"/>
        <v>996000</v>
      </c>
      <c r="CD48" s="107"/>
      <c r="CE48" s="107"/>
      <c r="CF48" s="107"/>
      <c r="CG48" s="108"/>
      <c r="CH48" s="99">
        <f t="shared" si="3"/>
        <v>996000</v>
      </c>
      <c r="CI48" s="99"/>
      <c r="CJ48" s="99"/>
      <c r="CK48" s="99"/>
      <c r="CL48" s="99"/>
      <c r="CM48" s="99">
        <f t="shared" si="4"/>
        <v>996000</v>
      </c>
      <c r="CN48" s="99"/>
      <c r="CO48" s="99"/>
      <c r="CP48" s="99"/>
      <c r="CQ48" s="99"/>
      <c r="CR48" s="99">
        <v>0</v>
      </c>
      <c r="CS48" s="99"/>
      <c r="CT48" s="99"/>
      <c r="CU48" s="99"/>
      <c r="CV48" s="99"/>
      <c r="CW48" s="99">
        <v>0</v>
      </c>
      <c r="CX48" s="99"/>
      <c r="CY48" s="99"/>
      <c r="CZ48" s="99"/>
      <c r="DA48" s="99"/>
      <c r="DB48" s="99">
        <v>0</v>
      </c>
      <c r="DC48" s="99"/>
      <c r="DD48" s="99"/>
      <c r="DE48" s="99"/>
      <c r="DF48" s="99"/>
    </row>
    <row r="49" spans="1:110" s="6" customFormat="1" ht="30" customHeight="1">
      <c r="A49" s="36"/>
      <c r="B49" s="76" t="s">
        <v>62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7"/>
      <c r="AY49" s="109">
        <v>320</v>
      </c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6">
        <v>0</v>
      </c>
      <c r="BO49" s="107"/>
      <c r="BP49" s="107"/>
      <c r="BQ49" s="107"/>
      <c r="BR49" s="108"/>
      <c r="BS49" s="99">
        <f t="shared" si="1"/>
        <v>0</v>
      </c>
      <c r="BT49" s="99"/>
      <c r="BU49" s="99"/>
      <c r="BV49" s="99"/>
      <c r="BW49" s="99"/>
      <c r="BX49" s="99">
        <f t="shared" si="2"/>
        <v>0</v>
      </c>
      <c r="BY49" s="99"/>
      <c r="BZ49" s="99"/>
      <c r="CA49" s="99"/>
      <c r="CB49" s="99"/>
      <c r="CC49" s="106">
        <f t="shared" si="0"/>
        <v>0</v>
      </c>
      <c r="CD49" s="107"/>
      <c r="CE49" s="107"/>
      <c r="CF49" s="107"/>
      <c r="CG49" s="108"/>
      <c r="CH49" s="99">
        <f t="shared" si="3"/>
        <v>0</v>
      </c>
      <c r="CI49" s="99"/>
      <c r="CJ49" s="99"/>
      <c r="CK49" s="99"/>
      <c r="CL49" s="99"/>
      <c r="CM49" s="99">
        <f t="shared" si="4"/>
        <v>0</v>
      </c>
      <c r="CN49" s="99"/>
      <c r="CO49" s="99"/>
      <c r="CP49" s="99"/>
      <c r="CQ49" s="99"/>
      <c r="CR49" s="99">
        <v>0</v>
      </c>
      <c r="CS49" s="99"/>
      <c r="CT49" s="99"/>
      <c r="CU49" s="99"/>
      <c r="CV49" s="99"/>
      <c r="CW49" s="99">
        <v>0</v>
      </c>
      <c r="CX49" s="99"/>
      <c r="CY49" s="99"/>
      <c r="CZ49" s="99"/>
      <c r="DA49" s="99"/>
      <c r="DB49" s="99">
        <v>0</v>
      </c>
      <c r="DC49" s="99"/>
      <c r="DD49" s="99"/>
      <c r="DE49" s="99"/>
      <c r="DF49" s="99"/>
    </row>
    <row r="50" spans="1:110" s="6" customFormat="1" ht="30" customHeight="1">
      <c r="A50" s="36"/>
      <c r="B50" s="76" t="s">
        <v>63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7"/>
      <c r="AY50" s="109">
        <v>330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1"/>
      <c r="BN50" s="106">
        <v>0</v>
      </c>
      <c r="BO50" s="107"/>
      <c r="BP50" s="107"/>
      <c r="BQ50" s="107"/>
      <c r="BR50" s="108"/>
      <c r="BS50" s="99">
        <f t="shared" si="1"/>
        <v>0</v>
      </c>
      <c r="BT50" s="99"/>
      <c r="BU50" s="99"/>
      <c r="BV50" s="99"/>
      <c r="BW50" s="99"/>
      <c r="BX50" s="99">
        <f t="shared" si="2"/>
        <v>0</v>
      </c>
      <c r="BY50" s="99"/>
      <c r="BZ50" s="99"/>
      <c r="CA50" s="99"/>
      <c r="CB50" s="99"/>
      <c r="CC50" s="106">
        <f t="shared" si="0"/>
        <v>0</v>
      </c>
      <c r="CD50" s="107"/>
      <c r="CE50" s="107"/>
      <c r="CF50" s="107"/>
      <c r="CG50" s="108"/>
      <c r="CH50" s="99">
        <f t="shared" si="3"/>
        <v>0</v>
      </c>
      <c r="CI50" s="99"/>
      <c r="CJ50" s="99"/>
      <c r="CK50" s="99"/>
      <c r="CL50" s="99"/>
      <c r="CM50" s="99">
        <f t="shared" si="4"/>
        <v>0</v>
      </c>
      <c r="CN50" s="99"/>
      <c r="CO50" s="99"/>
      <c r="CP50" s="99"/>
      <c r="CQ50" s="99"/>
      <c r="CR50" s="99">
        <v>0</v>
      </c>
      <c r="CS50" s="99"/>
      <c r="CT50" s="99"/>
      <c r="CU50" s="99"/>
      <c r="CV50" s="99"/>
      <c r="CW50" s="99">
        <v>0</v>
      </c>
      <c r="CX50" s="99"/>
      <c r="CY50" s="99"/>
      <c r="CZ50" s="99"/>
      <c r="DA50" s="99"/>
      <c r="DB50" s="99">
        <v>0</v>
      </c>
      <c r="DC50" s="99"/>
      <c r="DD50" s="99"/>
      <c r="DE50" s="99"/>
      <c r="DF50" s="99"/>
    </row>
    <row r="51" spans="1:110" s="6" customFormat="1" ht="15" customHeight="1">
      <c r="A51" s="36"/>
      <c r="B51" s="76" t="s">
        <v>64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7"/>
      <c r="AY51" s="109">
        <v>340</v>
      </c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1"/>
      <c r="BN51" s="106">
        <v>321542.97</v>
      </c>
      <c r="BO51" s="107"/>
      <c r="BP51" s="107"/>
      <c r="BQ51" s="107"/>
      <c r="BR51" s="108"/>
      <c r="BS51" s="99">
        <f>BN51</f>
        <v>321542.97</v>
      </c>
      <c r="BT51" s="99"/>
      <c r="BU51" s="99"/>
      <c r="BV51" s="99"/>
      <c r="BW51" s="99"/>
      <c r="BX51" s="99">
        <f>BN51</f>
        <v>321542.97</v>
      </c>
      <c r="BY51" s="99"/>
      <c r="BZ51" s="99"/>
      <c r="CA51" s="99"/>
      <c r="CB51" s="99"/>
      <c r="CC51" s="106">
        <f t="shared" si="0"/>
        <v>321542.97</v>
      </c>
      <c r="CD51" s="107"/>
      <c r="CE51" s="107"/>
      <c r="CF51" s="107"/>
      <c r="CG51" s="108"/>
      <c r="CH51" s="99">
        <f t="shared" si="3"/>
        <v>321542.97</v>
      </c>
      <c r="CI51" s="99"/>
      <c r="CJ51" s="99"/>
      <c r="CK51" s="99"/>
      <c r="CL51" s="99"/>
      <c r="CM51" s="99">
        <f t="shared" si="4"/>
        <v>321542.97</v>
      </c>
      <c r="CN51" s="99"/>
      <c r="CO51" s="99"/>
      <c r="CP51" s="99"/>
      <c r="CQ51" s="99"/>
      <c r="CR51" s="99">
        <v>0</v>
      </c>
      <c r="CS51" s="99"/>
      <c r="CT51" s="99"/>
      <c r="CU51" s="99"/>
      <c r="CV51" s="99"/>
      <c r="CW51" s="99">
        <v>0</v>
      </c>
      <c r="CX51" s="99"/>
      <c r="CY51" s="99"/>
      <c r="CZ51" s="99"/>
      <c r="DA51" s="99"/>
      <c r="DB51" s="99">
        <v>0</v>
      </c>
      <c r="DC51" s="99"/>
      <c r="DD51" s="99"/>
      <c r="DE51" s="99"/>
      <c r="DF51" s="99"/>
    </row>
    <row r="52" spans="1:110" s="6" customFormat="1" ht="15">
      <c r="A52" s="36"/>
      <c r="B52" s="76" t="s">
        <v>38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109">
        <v>500</v>
      </c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1"/>
      <c r="BN52" s="106">
        <f>SUM(BN54:BR55)</f>
        <v>0</v>
      </c>
      <c r="BO52" s="107"/>
      <c r="BP52" s="107"/>
      <c r="BQ52" s="107"/>
      <c r="BR52" s="108"/>
      <c r="BS52" s="99">
        <f t="shared" si="1"/>
        <v>0</v>
      </c>
      <c r="BT52" s="99"/>
      <c r="BU52" s="99"/>
      <c r="BV52" s="99"/>
      <c r="BW52" s="99"/>
      <c r="BX52" s="99">
        <f t="shared" si="2"/>
        <v>0</v>
      </c>
      <c r="BY52" s="99"/>
      <c r="BZ52" s="99"/>
      <c r="CA52" s="99"/>
      <c r="CB52" s="99"/>
      <c r="CC52" s="106">
        <f t="shared" si="0"/>
        <v>0</v>
      </c>
      <c r="CD52" s="107"/>
      <c r="CE52" s="107"/>
      <c r="CF52" s="107"/>
      <c r="CG52" s="108"/>
      <c r="CH52" s="99">
        <f t="shared" si="3"/>
        <v>0</v>
      </c>
      <c r="CI52" s="99"/>
      <c r="CJ52" s="99"/>
      <c r="CK52" s="99"/>
      <c r="CL52" s="99"/>
      <c r="CM52" s="99">
        <f t="shared" si="4"/>
        <v>0</v>
      </c>
      <c r="CN52" s="99"/>
      <c r="CO52" s="99"/>
      <c r="CP52" s="99"/>
      <c r="CQ52" s="99"/>
      <c r="CR52" s="99">
        <v>0</v>
      </c>
      <c r="CS52" s="99"/>
      <c r="CT52" s="99"/>
      <c r="CU52" s="99"/>
      <c r="CV52" s="99"/>
      <c r="CW52" s="99">
        <v>0</v>
      </c>
      <c r="CX52" s="99"/>
      <c r="CY52" s="99"/>
      <c r="CZ52" s="99"/>
      <c r="DA52" s="99"/>
      <c r="DB52" s="99">
        <v>0</v>
      </c>
      <c r="DC52" s="99"/>
      <c r="DD52" s="99"/>
      <c r="DE52" s="99"/>
      <c r="DF52" s="99"/>
    </row>
    <row r="53" spans="1:110" s="6" customFormat="1" ht="14.25" customHeight="1">
      <c r="A53" s="36"/>
      <c r="B53" s="76" t="s">
        <v>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7"/>
      <c r="AY53" s="109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1"/>
      <c r="BN53" s="106"/>
      <c r="BO53" s="107"/>
      <c r="BP53" s="107"/>
      <c r="BQ53" s="107"/>
      <c r="BR53" s="108"/>
      <c r="BS53" s="99">
        <f t="shared" si="1"/>
        <v>0</v>
      </c>
      <c r="BT53" s="99"/>
      <c r="BU53" s="99"/>
      <c r="BV53" s="99"/>
      <c r="BW53" s="99"/>
      <c r="BX53" s="99">
        <f t="shared" si="2"/>
        <v>0</v>
      </c>
      <c r="BY53" s="99"/>
      <c r="BZ53" s="99"/>
      <c r="CA53" s="99"/>
      <c r="CB53" s="99"/>
      <c r="CC53" s="106">
        <f t="shared" si="0"/>
        <v>0</v>
      </c>
      <c r="CD53" s="107"/>
      <c r="CE53" s="107"/>
      <c r="CF53" s="107"/>
      <c r="CG53" s="108"/>
      <c r="CH53" s="99">
        <f t="shared" si="3"/>
        <v>0</v>
      </c>
      <c r="CI53" s="99"/>
      <c r="CJ53" s="99"/>
      <c r="CK53" s="99"/>
      <c r="CL53" s="99"/>
      <c r="CM53" s="99">
        <f t="shared" si="4"/>
        <v>0</v>
      </c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</row>
    <row r="54" spans="1:110" s="6" customFormat="1" ht="30" customHeight="1">
      <c r="A54" s="36"/>
      <c r="B54" s="76" t="s">
        <v>59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109">
        <v>520</v>
      </c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1"/>
      <c r="BN54" s="106">
        <v>0</v>
      </c>
      <c r="BO54" s="107"/>
      <c r="BP54" s="107"/>
      <c r="BQ54" s="107"/>
      <c r="BR54" s="108"/>
      <c r="BS54" s="99">
        <f t="shared" si="1"/>
        <v>0</v>
      </c>
      <c r="BT54" s="99"/>
      <c r="BU54" s="99"/>
      <c r="BV54" s="99"/>
      <c r="BW54" s="99"/>
      <c r="BX54" s="99">
        <f t="shared" si="2"/>
        <v>0</v>
      </c>
      <c r="BY54" s="99"/>
      <c r="BZ54" s="99"/>
      <c r="CA54" s="99"/>
      <c r="CB54" s="99"/>
      <c r="CC54" s="106">
        <f t="shared" si="0"/>
        <v>0</v>
      </c>
      <c r="CD54" s="107"/>
      <c r="CE54" s="107"/>
      <c r="CF54" s="107"/>
      <c r="CG54" s="108"/>
      <c r="CH54" s="99">
        <f t="shared" si="3"/>
        <v>0</v>
      </c>
      <c r="CI54" s="99"/>
      <c r="CJ54" s="99"/>
      <c r="CK54" s="99"/>
      <c r="CL54" s="99"/>
      <c r="CM54" s="99">
        <f t="shared" si="4"/>
        <v>0</v>
      </c>
      <c r="CN54" s="99"/>
      <c r="CO54" s="99"/>
      <c r="CP54" s="99"/>
      <c r="CQ54" s="99"/>
      <c r="CR54" s="99">
        <v>0</v>
      </c>
      <c r="CS54" s="99"/>
      <c r="CT54" s="99"/>
      <c r="CU54" s="99"/>
      <c r="CV54" s="99"/>
      <c r="CW54" s="99">
        <v>0</v>
      </c>
      <c r="CX54" s="99"/>
      <c r="CY54" s="99"/>
      <c r="CZ54" s="99"/>
      <c r="DA54" s="99"/>
      <c r="DB54" s="99">
        <v>0</v>
      </c>
      <c r="DC54" s="99"/>
      <c r="DD54" s="99"/>
      <c r="DE54" s="99"/>
      <c r="DF54" s="99"/>
    </row>
    <row r="55" spans="1:110" s="6" customFormat="1" ht="30" customHeight="1">
      <c r="A55" s="36"/>
      <c r="B55" s="76" t="s">
        <v>60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7"/>
      <c r="AY55" s="109">
        <v>530</v>
      </c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1"/>
      <c r="BN55" s="106">
        <v>0</v>
      </c>
      <c r="BO55" s="107"/>
      <c r="BP55" s="107"/>
      <c r="BQ55" s="107"/>
      <c r="BR55" s="108"/>
      <c r="BS55" s="99">
        <f t="shared" si="1"/>
        <v>0</v>
      </c>
      <c r="BT55" s="99"/>
      <c r="BU55" s="99"/>
      <c r="BV55" s="99"/>
      <c r="BW55" s="99"/>
      <c r="BX55" s="99">
        <f t="shared" si="2"/>
        <v>0</v>
      </c>
      <c r="BY55" s="99"/>
      <c r="BZ55" s="99"/>
      <c r="CA55" s="99"/>
      <c r="CB55" s="99"/>
      <c r="CC55" s="106">
        <f t="shared" si="0"/>
        <v>0</v>
      </c>
      <c r="CD55" s="107"/>
      <c r="CE55" s="107"/>
      <c r="CF55" s="107"/>
      <c r="CG55" s="108"/>
      <c r="CH55" s="99">
        <f t="shared" si="3"/>
        <v>0</v>
      </c>
      <c r="CI55" s="99"/>
      <c r="CJ55" s="99"/>
      <c r="CK55" s="99"/>
      <c r="CL55" s="99"/>
      <c r="CM55" s="99">
        <f t="shared" si="4"/>
        <v>0</v>
      </c>
      <c r="CN55" s="99"/>
      <c r="CO55" s="99"/>
      <c r="CP55" s="99"/>
      <c r="CQ55" s="99"/>
      <c r="CR55" s="99">
        <v>0</v>
      </c>
      <c r="CS55" s="99"/>
      <c r="CT55" s="99"/>
      <c r="CU55" s="99"/>
      <c r="CV55" s="99"/>
      <c r="CW55" s="99">
        <v>0</v>
      </c>
      <c r="CX55" s="99"/>
      <c r="CY55" s="99"/>
      <c r="CZ55" s="99"/>
      <c r="DA55" s="99"/>
      <c r="DB55" s="99">
        <v>0</v>
      </c>
      <c r="DC55" s="99"/>
      <c r="DD55" s="99"/>
      <c r="DE55" s="99"/>
      <c r="DF55" s="99"/>
    </row>
    <row r="56" spans="1:110" s="6" customFormat="1" ht="15" customHeight="1">
      <c r="A56" s="36"/>
      <c r="B56" s="112" t="s">
        <v>15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3"/>
      <c r="AY56" s="109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1"/>
      <c r="BN56" s="106"/>
      <c r="BO56" s="107"/>
      <c r="BP56" s="107"/>
      <c r="BQ56" s="107"/>
      <c r="BR56" s="108"/>
      <c r="BS56" s="99">
        <f t="shared" si="1"/>
        <v>0</v>
      </c>
      <c r="BT56" s="99"/>
      <c r="BU56" s="99"/>
      <c r="BV56" s="99"/>
      <c r="BW56" s="99"/>
      <c r="BX56" s="99">
        <f t="shared" si="2"/>
        <v>0</v>
      </c>
      <c r="BY56" s="99"/>
      <c r="BZ56" s="99"/>
      <c r="CA56" s="99"/>
      <c r="CB56" s="99"/>
      <c r="CC56" s="106">
        <f t="shared" si="0"/>
        <v>0</v>
      </c>
      <c r="CD56" s="107"/>
      <c r="CE56" s="107"/>
      <c r="CF56" s="107"/>
      <c r="CG56" s="108"/>
      <c r="CH56" s="99">
        <f t="shared" si="3"/>
        <v>0</v>
      </c>
      <c r="CI56" s="99"/>
      <c r="CJ56" s="99"/>
      <c r="CK56" s="99"/>
      <c r="CL56" s="99"/>
      <c r="CM56" s="99">
        <f t="shared" si="4"/>
        <v>0</v>
      </c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</row>
    <row r="57" spans="1:110" s="6" customFormat="1" ht="15">
      <c r="A57" s="36"/>
      <c r="B57" s="76" t="s">
        <v>16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7"/>
      <c r="AY57" s="109" t="s">
        <v>13</v>
      </c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1"/>
      <c r="BN57" s="106">
        <f>BN14</f>
        <v>2027029.87</v>
      </c>
      <c r="BO57" s="107"/>
      <c r="BP57" s="107"/>
      <c r="BQ57" s="107"/>
      <c r="BR57" s="108"/>
      <c r="BS57" s="99">
        <f t="shared" si="1"/>
        <v>2027029.87</v>
      </c>
      <c r="BT57" s="99"/>
      <c r="BU57" s="99"/>
      <c r="BV57" s="99"/>
      <c r="BW57" s="99"/>
      <c r="BX57" s="99">
        <f t="shared" si="2"/>
        <v>2027029.87</v>
      </c>
      <c r="BY57" s="99"/>
      <c r="BZ57" s="99"/>
      <c r="CA57" s="99"/>
      <c r="CB57" s="99"/>
      <c r="CC57" s="106">
        <f>CC14</f>
        <v>2027029.87</v>
      </c>
      <c r="CD57" s="107"/>
      <c r="CE57" s="107"/>
      <c r="CF57" s="107"/>
      <c r="CG57" s="108"/>
      <c r="CH57" s="99">
        <f t="shared" si="3"/>
        <v>2027029.87</v>
      </c>
      <c r="CI57" s="99"/>
      <c r="CJ57" s="99"/>
      <c r="CK57" s="99"/>
      <c r="CL57" s="99"/>
      <c r="CM57" s="99">
        <f t="shared" si="4"/>
        <v>2027029.87</v>
      </c>
      <c r="CN57" s="99"/>
      <c r="CO57" s="99"/>
      <c r="CP57" s="99"/>
      <c r="CQ57" s="99"/>
      <c r="CR57" s="106">
        <f>CR14</f>
        <v>0</v>
      </c>
      <c r="CS57" s="107"/>
      <c r="CT57" s="107"/>
      <c r="CU57" s="107"/>
      <c r="CV57" s="108"/>
      <c r="CW57" s="106">
        <f>CW14</f>
        <v>0</v>
      </c>
      <c r="CX57" s="107"/>
      <c r="CY57" s="107"/>
      <c r="CZ57" s="107"/>
      <c r="DA57" s="108"/>
      <c r="DB57" s="106">
        <f>DB14</f>
        <v>0</v>
      </c>
      <c r="DC57" s="107"/>
      <c r="DD57" s="107"/>
      <c r="DE57" s="107"/>
      <c r="DF57" s="108"/>
    </row>
    <row r="58" ht="22.5" customHeight="1"/>
    <row r="59" spans="1:61" ht="14.25" customHeight="1">
      <c r="A59" s="6" t="s">
        <v>115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4.25" customHeight="1">
      <c r="A60" s="6" t="s">
        <v>109</v>
      </c>
      <c r="B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110" ht="14.25" customHeight="1">
      <c r="A61" s="6" t="s">
        <v>43</v>
      </c>
      <c r="B61" s="6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CA61" s="104" t="s">
        <v>130</v>
      </c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</row>
    <row r="62" spans="1:110" s="2" customFormat="1" ht="12">
      <c r="A62" s="39"/>
      <c r="B62" s="39"/>
      <c r="BE62" s="105" t="s">
        <v>5</v>
      </c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CA62" s="105" t="s">
        <v>6</v>
      </c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</row>
    <row r="63" spans="1:110" ht="14.25" customHeight="1">
      <c r="A63" s="6" t="s">
        <v>116</v>
      </c>
      <c r="B63" s="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</row>
    <row r="64" spans="1:110" ht="14.25" customHeight="1">
      <c r="A64" s="6" t="s">
        <v>109</v>
      </c>
      <c r="B64" s="6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CA64" s="104" t="s">
        <v>138</v>
      </c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1:110" ht="16.5" customHeight="1">
      <c r="A65" s="6"/>
      <c r="B65" s="6"/>
      <c r="BE65" s="105" t="s">
        <v>5</v>
      </c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2"/>
      <c r="BZ65" s="2"/>
      <c r="CA65" s="105" t="s">
        <v>6</v>
      </c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</row>
    <row r="66" spans="1:35" s="44" customFormat="1" ht="12" customHeight="1">
      <c r="A66" s="43" t="s">
        <v>35</v>
      </c>
      <c r="B66" s="43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</row>
    <row r="67" s="44" customFormat="1" ht="25.5" customHeight="1"/>
    <row r="68" spans="2:36" s="44" customFormat="1" ht="12" customHeight="1">
      <c r="B68" s="45" t="s">
        <v>2</v>
      </c>
      <c r="C68" s="101" t="s">
        <v>140</v>
      </c>
      <c r="D68" s="101"/>
      <c r="E68" s="101"/>
      <c r="F68" s="101"/>
      <c r="G68" s="44" t="s">
        <v>2</v>
      </c>
      <c r="J68" s="101" t="s">
        <v>139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>
        <v>20</v>
      </c>
      <c r="AC68" s="102"/>
      <c r="AD68" s="102"/>
      <c r="AE68" s="102"/>
      <c r="AF68" s="103" t="s">
        <v>142</v>
      </c>
      <c r="AG68" s="103"/>
      <c r="AH68" s="103"/>
      <c r="AI68" s="103"/>
      <c r="AJ68" s="44" t="s">
        <v>3</v>
      </c>
    </row>
    <row r="69" s="44" customFormat="1" ht="3" customHeight="1"/>
  </sheetData>
  <sheetProtection/>
  <mergeCells count="590">
    <mergeCell ref="CW13:DA13"/>
    <mergeCell ref="DB13:DF13"/>
    <mergeCell ref="B14:AX14"/>
    <mergeCell ref="AY14:BM14"/>
    <mergeCell ref="CC14:CG14"/>
    <mergeCell ref="CH14:CL14"/>
    <mergeCell ref="B13:AX13"/>
    <mergeCell ref="BS13:BW13"/>
    <mergeCell ref="BX13:CB13"/>
    <mergeCell ref="CC13:CG13"/>
    <mergeCell ref="CH13:CL13"/>
    <mergeCell ref="B7:AX7"/>
    <mergeCell ref="AY7:BM7"/>
    <mergeCell ref="CR56:CV56"/>
    <mergeCell ref="CW56:DA56"/>
    <mergeCell ref="DB56:DF56"/>
    <mergeCell ref="CR52:CV52"/>
    <mergeCell ref="CW52:DA52"/>
    <mergeCell ref="DB52:DF52"/>
    <mergeCell ref="CR53:CV53"/>
    <mergeCell ref="CR57:CV57"/>
    <mergeCell ref="CW57:DA57"/>
    <mergeCell ref="DB57:DF57"/>
    <mergeCell ref="CR54:CV54"/>
    <mergeCell ref="CW54:DA54"/>
    <mergeCell ref="DB54:DF54"/>
    <mergeCell ref="CR55:CV55"/>
    <mergeCell ref="CW55:DA55"/>
    <mergeCell ref="DB55:DF55"/>
    <mergeCell ref="CW53:DA53"/>
    <mergeCell ref="DB53:DF53"/>
    <mergeCell ref="CR50:CV50"/>
    <mergeCell ref="CW50:DA50"/>
    <mergeCell ref="DB50:DF50"/>
    <mergeCell ref="CR51:CV51"/>
    <mergeCell ref="CW51:DA51"/>
    <mergeCell ref="DB51:DF51"/>
    <mergeCell ref="CR48:CV48"/>
    <mergeCell ref="CW48:DA48"/>
    <mergeCell ref="DB48:DF48"/>
    <mergeCell ref="CR49:CV49"/>
    <mergeCell ref="CW49:DA49"/>
    <mergeCell ref="DB49:DF49"/>
    <mergeCell ref="DB45:DF45"/>
    <mergeCell ref="CR46:CV46"/>
    <mergeCell ref="CW46:DA46"/>
    <mergeCell ref="DB46:DF46"/>
    <mergeCell ref="CR47:CV47"/>
    <mergeCell ref="CW47:DA47"/>
    <mergeCell ref="DB47:DF47"/>
    <mergeCell ref="CW45:DA45"/>
    <mergeCell ref="CR43:CV43"/>
    <mergeCell ref="CW43:DA43"/>
    <mergeCell ref="DB43:DF43"/>
    <mergeCell ref="CR44:CV44"/>
    <mergeCell ref="CW44:DA44"/>
    <mergeCell ref="DB44:DF44"/>
    <mergeCell ref="CR41:CV41"/>
    <mergeCell ref="CW41:DA41"/>
    <mergeCell ref="DB41:DF41"/>
    <mergeCell ref="CR42:CV42"/>
    <mergeCell ref="CW42:DA42"/>
    <mergeCell ref="DB42:DF42"/>
    <mergeCell ref="CR39:CV39"/>
    <mergeCell ref="CW39:DA39"/>
    <mergeCell ref="DB39:DF39"/>
    <mergeCell ref="CR40:CV40"/>
    <mergeCell ref="CW40:DA40"/>
    <mergeCell ref="DB40:DF40"/>
    <mergeCell ref="CR37:CV37"/>
    <mergeCell ref="CW37:DA37"/>
    <mergeCell ref="DB37:DF37"/>
    <mergeCell ref="CR38:CV38"/>
    <mergeCell ref="CW38:DA38"/>
    <mergeCell ref="DB38:DF38"/>
    <mergeCell ref="CR35:CV35"/>
    <mergeCell ref="CW35:DA35"/>
    <mergeCell ref="DB35:DF35"/>
    <mergeCell ref="CR36:CV36"/>
    <mergeCell ref="CW36:DA36"/>
    <mergeCell ref="DB36:DF36"/>
    <mergeCell ref="CR33:CV33"/>
    <mergeCell ref="CW33:DA33"/>
    <mergeCell ref="DB33:DF33"/>
    <mergeCell ref="CR34:CV34"/>
    <mergeCell ref="CW34:DA34"/>
    <mergeCell ref="DB34:DF34"/>
    <mergeCell ref="CR31:CV31"/>
    <mergeCell ref="CW31:DA31"/>
    <mergeCell ref="DB31:DF31"/>
    <mergeCell ref="CR32:CV32"/>
    <mergeCell ref="CW32:DA32"/>
    <mergeCell ref="DB32:DF32"/>
    <mergeCell ref="CR29:CV29"/>
    <mergeCell ref="CW29:DA29"/>
    <mergeCell ref="DB29:DF29"/>
    <mergeCell ref="CR30:CV30"/>
    <mergeCell ref="CW30:DA30"/>
    <mergeCell ref="DB30:DF30"/>
    <mergeCell ref="CR27:CV27"/>
    <mergeCell ref="CW27:DA27"/>
    <mergeCell ref="DB27:DF27"/>
    <mergeCell ref="CR28:CV28"/>
    <mergeCell ref="CW28:DA28"/>
    <mergeCell ref="DB28:DF28"/>
    <mergeCell ref="CR25:CV25"/>
    <mergeCell ref="CW25:DA25"/>
    <mergeCell ref="DB25:DF25"/>
    <mergeCell ref="CR26:CV26"/>
    <mergeCell ref="CW26:DA26"/>
    <mergeCell ref="DB26:DF26"/>
    <mergeCell ref="CR23:CV23"/>
    <mergeCell ref="CW23:DA23"/>
    <mergeCell ref="DB23:DF23"/>
    <mergeCell ref="CR24:CV24"/>
    <mergeCell ref="CW24:DA24"/>
    <mergeCell ref="DB24:DF24"/>
    <mergeCell ref="CR21:CV21"/>
    <mergeCell ref="CW21:DA21"/>
    <mergeCell ref="DB21:DF21"/>
    <mergeCell ref="CR22:CV22"/>
    <mergeCell ref="CW22:DA22"/>
    <mergeCell ref="DB22:DF22"/>
    <mergeCell ref="CR18:CV18"/>
    <mergeCell ref="CW18:DA18"/>
    <mergeCell ref="DB18:DF18"/>
    <mergeCell ref="CR20:CV20"/>
    <mergeCell ref="CW20:DA20"/>
    <mergeCell ref="DB20:DF20"/>
    <mergeCell ref="CR19:CV19"/>
    <mergeCell ref="CW19:DA19"/>
    <mergeCell ref="DB19:DF19"/>
    <mergeCell ref="CR16:CV16"/>
    <mergeCell ref="CW16:DA16"/>
    <mergeCell ref="DB16:DF16"/>
    <mergeCell ref="CR17:CV17"/>
    <mergeCell ref="CW17:DA17"/>
    <mergeCell ref="DB17:DF17"/>
    <mergeCell ref="CR12:CV12"/>
    <mergeCell ref="CW12:DA12"/>
    <mergeCell ref="DB12:DF12"/>
    <mergeCell ref="CR15:CV15"/>
    <mergeCell ref="CW15:DA15"/>
    <mergeCell ref="DB15:DF15"/>
    <mergeCell ref="CR14:CV14"/>
    <mergeCell ref="CW14:DA14"/>
    <mergeCell ref="DB14:DF14"/>
    <mergeCell ref="CR13:CV13"/>
    <mergeCell ref="CR10:CV10"/>
    <mergeCell ref="CW10:DA10"/>
    <mergeCell ref="DB10:DF10"/>
    <mergeCell ref="CR11:CV11"/>
    <mergeCell ref="CW11:DA11"/>
    <mergeCell ref="DB11:DF11"/>
    <mergeCell ref="CR8:CV8"/>
    <mergeCell ref="CW8:DA8"/>
    <mergeCell ref="DB8:DF8"/>
    <mergeCell ref="CR9:CV9"/>
    <mergeCell ref="CW9:DA9"/>
    <mergeCell ref="DB9:DF9"/>
    <mergeCell ref="CC56:CG56"/>
    <mergeCell ref="CH56:CL56"/>
    <mergeCell ref="CM56:CQ56"/>
    <mergeCell ref="CC57:CG57"/>
    <mergeCell ref="CH57:CL57"/>
    <mergeCell ref="CM57:CQ57"/>
    <mergeCell ref="CC54:CG54"/>
    <mergeCell ref="CH54:CL54"/>
    <mergeCell ref="CM54:CQ54"/>
    <mergeCell ref="CC55:CG55"/>
    <mergeCell ref="CH55:CL55"/>
    <mergeCell ref="CM55:CQ55"/>
    <mergeCell ref="CC52:CG52"/>
    <mergeCell ref="CH52:CL52"/>
    <mergeCell ref="CM52:CQ52"/>
    <mergeCell ref="CC53:CG53"/>
    <mergeCell ref="CH53:CL53"/>
    <mergeCell ref="CM53:CQ53"/>
    <mergeCell ref="CC50:CG50"/>
    <mergeCell ref="CH50:CL50"/>
    <mergeCell ref="CM50:CQ50"/>
    <mergeCell ref="CC51:CG51"/>
    <mergeCell ref="CH51:CL51"/>
    <mergeCell ref="CM51:CQ51"/>
    <mergeCell ref="CC48:CG48"/>
    <mergeCell ref="CH48:CL48"/>
    <mergeCell ref="CM48:CQ48"/>
    <mergeCell ref="CC49:CG49"/>
    <mergeCell ref="CH49:CL49"/>
    <mergeCell ref="CM49:CQ49"/>
    <mergeCell ref="CC46:CG46"/>
    <mergeCell ref="CH46:CL46"/>
    <mergeCell ref="CM46:CQ46"/>
    <mergeCell ref="CC47:CG47"/>
    <mergeCell ref="CH47:CL47"/>
    <mergeCell ref="CM47:CQ47"/>
    <mergeCell ref="CC44:CG44"/>
    <mergeCell ref="CH44:CL44"/>
    <mergeCell ref="CM44:CQ44"/>
    <mergeCell ref="CC45:CG45"/>
    <mergeCell ref="CH45:CL45"/>
    <mergeCell ref="CM45:CQ45"/>
    <mergeCell ref="CC42:CG42"/>
    <mergeCell ref="CH42:CL42"/>
    <mergeCell ref="CM42:CQ42"/>
    <mergeCell ref="CC43:CG43"/>
    <mergeCell ref="CH43:CL43"/>
    <mergeCell ref="CM43:CQ43"/>
    <mergeCell ref="CC40:CG40"/>
    <mergeCell ref="CH40:CL40"/>
    <mergeCell ref="CM40:CQ40"/>
    <mergeCell ref="CC41:CG41"/>
    <mergeCell ref="CH41:CL41"/>
    <mergeCell ref="CM41:CQ41"/>
    <mergeCell ref="CC38:CG38"/>
    <mergeCell ref="CH38:CL38"/>
    <mergeCell ref="CM38:CQ38"/>
    <mergeCell ref="CC39:CG39"/>
    <mergeCell ref="CH39:CL39"/>
    <mergeCell ref="CM39:CQ39"/>
    <mergeCell ref="CC36:CG36"/>
    <mergeCell ref="CH36:CL36"/>
    <mergeCell ref="CM36:CQ36"/>
    <mergeCell ref="CC37:CG37"/>
    <mergeCell ref="CH37:CL37"/>
    <mergeCell ref="CM37:CQ37"/>
    <mergeCell ref="CC33:CG33"/>
    <mergeCell ref="CH33:CL33"/>
    <mergeCell ref="CM33:CQ33"/>
    <mergeCell ref="CC35:CG35"/>
    <mergeCell ref="CH35:CL35"/>
    <mergeCell ref="CM35:CQ35"/>
    <mergeCell ref="CC34:CG34"/>
    <mergeCell ref="CH34:CL34"/>
    <mergeCell ref="CM34:CQ34"/>
    <mergeCell ref="CC31:CG31"/>
    <mergeCell ref="CH31:CL31"/>
    <mergeCell ref="CM31:CQ31"/>
    <mergeCell ref="CC32:CG32"/>
    <mergeCell ref="CH32:CL32"/>
    <mergeCell ref="CM32:CQ32"/>
    <mergeCell ref="CC29:CG29"/>
    <mergeCell ref="CH29:CL29"/>
    <mergeCell ref="CM29:CQ29"/>
    <mergeCell ref="CC30:CG30"/>
    <mergeCell ref="CH30:CL30"/>
    <mergeCell ref="CM30:CQ30"/>
    <mergeCell ref="CC27:CG27"/>
    <mergeCell ref="CH27:CL27"/>
    <mergeCell ref="CM27:CQ27"/>
    <mergeCell ref="CC28:CG28"/>
    <mergeCell ref="CH28:CL28"/>
    <mergeCell ref="CM28:CQ28"/>
    <mergeCell ref="CC25:CG25"/>
    <mergeCell ref="CH25:CL25"/>
    <mergeCell ref="CM25:CQ25"/>
    <mergeCell ref="CC26:CG26"/>
    <mergeCell ref="CH26:CL26"/>
    <mergeCell ref="CM26:CQ26"/>
    <mergeCell ref="CC20:CG20"/>
    <mergeCell ref="CH20:CL20"/>
    <mergeCell ref="CM20:CQ20"/>
    <mergeCell ref="CH23:CL23"/>
    <mergeCell ref="CM23:CQ23"/>
    <mergeCell ref="CC24:CG24"/>
    <mergeCell ref="CH24:CL24"/>
    <mergeCell ref="CM24:CQ24"/>
    <mergeCell ref="CH15:CL15"/>
    <mergeCell ref="CM15:CQ15"/>
    <mergeCell ref="CC16:CG16"/>
    <mergeCell ref="CH16:CL16"/>
    <mergeCell ref="CC21:CG21"/>
    <mergeCell ref="CH21:CL21"/>
    <mergeCell ref="CM21:CQ21"/>
    <mergeCell ref="CC19:CG19"/>
    <mergeCell ref="CH19:CL19"/>
    <mergeCell ref="CM19:CQ19"/>
    <mergeCell ref="CM9:CQ9"/>
    <mergeCell ref="CC10:CG10"/>
    <mergeCell ref="CH10:CL10"/>
    <mergeCell ref="CM10:CQ10"/>
    <mergeCell ref="CC18:CG18"/>
    <mergeCell ref="CH18:CL18"/>
    <mergeCell ref="CM18:CQ18"/>
    <mergeCell ref="CH12:CL12"/>
    <mergeCell ref="CM12:CQ12"/>
    <mergeCell ref="CC15:CG15"/>
    <mergeCell ref="CC8:CG8"/>
    <mergeCell ref="CH8:CL8"/>
    <mergeCell ref="CM8:CQ8"/>
    <mergeCell ref="CC7:CG7"/>
    <mergeCell ref="CH7:CL7"/>
    <mergeCell ref="CM16:CQ16"/>
    <mergeCell ref="CM13:CQ13"/>
    <mergeCell ref="CM14:CQ14"/>
    <mergeCell ref="CC9:CG9"/>
    <mergeCell ref="CH9:CL9"/>
    <mergeCell ref="CC6:CG6"/>
    <mergeCell ref="BN4:CB4"/>
    <mergeCell ref="CC4:DF4"/>
    <mergeCell ref="CC5:CQ5"/>
    <mergeCell ref="CR5:DF5"/>
    <mergeCell ref="CH6:CL6"/>
    <mergeCell ref="CM6:CQ6"/>
    <mergeCell ref="CR6:CV6"/>
    <mergeCell ref="CW6:DA6"/>
    <mergeCell ref="DB6:DF6"/>
    <mergeCell ref="BS56:BW56"/>
    <mergeCell ref="BX56:CB56"/>
    <mergeCell ref="BS57:BW57"/>
    <mergeCell ref="BX57:CB57"/>
    <mergeCell ref="A4:AX6"/>
    <mergeCell ref="AY4:BM6"/>
    <mergeCell ref="BN5:BR6"/>
    <mergeCell ref="BS5:BW6"/>
    <mergeCell ref="BX5:CB6"/>
    <mergeCell ref="BN14:BR14"/>
    <mergeCell ref="BS52:BW52"/>
    <mergeCell ref="BX52:CB52"/>
    <mergeCell ref="BS53:BW53"/>
    <mergeCell ref="BX53:CB53"/>
    <mergeCell ref="BS55:BW55"/>
    <mergeCell ref="BX55:CB55"/>
    <mergeCell ref="BX54:CB54"/>
    <mergeCell ref="BS48:BW48"/>
    <mergeCell ref="BX48:CB48"/>
    <mergeCell ref="BS49:BW49"/>
    <mergeCell ref="BX49:CB49"/>
    <mergeCell ref="BS51:BW51"/>
    <mergeCell ref="BX51:CB51"/>
    <mergeCell ref="BS50:BW50"/>
    <mergeCell ref="BX50:CB50"/>
    <mergeCell ref="BS45:BW45"/>
    <mergeCell ref="BX45:CB45"/>
    <mergeCell ref="BS46:BW46"/>
    <mergeCell ref="BX46:CB46"/>
    <mergeCell ref="BS47:BW47"/>
    <mergeCell ref="BX47:CB47"/>
    <mergeCell ref="BS42:BW42"/>
    <mergeCell ref="BX42:CB42"/>
    <mergeCell ref="BS43:BW43"/>
    <mergeCell ref="BX43:CB43"/>
    <mergeCell ref="BS44:BW44"/>
    <mergeCell ref="BX44:CB44"/>
    <mergeCell ref="BS39:BW39"/>
    <mergeCell ref="BX39:CB39"/>
    <mergeCell ref="BS40:BW40"/>
    <mergeCell ref="BX40:CB40"/>
    <mergeCell ref="BS41:BW41"/>
    <mergeCell ref="BX41:CB41"/>
    <mergeCell ref="BX34:CB34"/>
    <mergeCell ref="BX37:CB37"/>
    <mergeCell ref="BS38:BW38"/>
    <mergeCell ref="BX38:CB38"/>
    <mergeCell ref="BX35:CB35"/>
    <mergeCell ref="BX36:CB36"/>
    <mergeCell ref="BS37:BW37"/>
    <mergeCell ref="BS29:BW29"/>
    <mergeCell ref="BX29:CB29"/>
    <mergeCell ref="BS30:BW30"/>
    <mergeCell ref="BX30:CB30"/>
    <mergeCell ref="BS31:BW31"/>
    <mergeCell ref="BX31:CB31"/>
    <mergeCell ref="BS26:BW26"/>
    <mergeCell ref="BX26:CB26"/>
    <mergeCell ref="BS27:BW27"/>
    <mergeCell ref="BX27:CB27"/>
    <mergeCell ref="BS28:BW28"/>
    <mergeCell ref="BX28:CB28"/>
    <mergeCell ref="BS23:BW23"/>
    <mergeCell ref="BX23:CB23"/>
    <mergeCell ref="BS24:BW24"/>
    <mergeCell ref="BX24:CB24"/>
    <mergeCell ref="BS25:BW25"/>
    <mergeCell ref="BX25:CB25"/>
    <mergeCell ref="BS22:BW22"/>
    <mergeCell ref="BX22:CB22"/>
    <mergeCell ref="BX18:CB18"/>
    <mergeCell ref="BS19:BW19"/>
    <mergeCell ref="BX19:CB19"/>
    <mergeCell ref="BS20:BW20"/>
    <mergeCell ref="BX20:CB20"/>
    <mergeCell ref="BX15:CB15"/>
    <mergeCell ref="BS16:BW16"/>
    <mergeCell ref="BX16:CB16"/>
    <mergeCell ref="BS14:BW14"/>
    <mergeCell ref="BX14:CB14"/>
    <mergeCell ref="BS21:BW21"/>
    <mergeCell ref="BX21:CB21"/>
    <mergeCell ref="BN53:BR53"/>
    <mergeCell ref="BN54:BR54"/>
    <mergeCell ref="BN55:BR55"/>
    <mergeCell ref="BN56:BR56"/>
    <mergeCell ref="BN57:BR57"/>
    <mergeCell ref="BS8:BW8"/>
    <mergeCell ref="BS9:BW9"/>
    <mergeCell ref="BS10:BW10"/>
    <mergeCell ref="BS11:BW11"/>
    <mergeCell ref="BN45:BR45"/>
    <mergeCell ref="BN46:BR46"/>
    <mergeCell ref="BN47:BR47"/>
    <mergeCell ref="BN48:BR48"/>
    <mergeCell ref="BN49:BR49"/>
    <mergeCell ref="BN50:BR50"/>
    <mergeCell ref="BN39:BR39"/>
    <mergeCell ref="BN40:BR40"/>
    <mergeCell ref="BN41:BR41"/>
    <mergeCell ref="BN42:BR42"/>
    <mergeCell ref="BN43:BR43"/>
    <mergeCell ref="BN44:BR44"/>
    <mergeCell ref="BN32:BR32"/>
    <mergeCell ref="BN33:BR33"/>
    <mergeCell ref="BN34:BR34"/>
    <mergeCell ref="BN35:BR35"/>
    <mergeCell ref="BN36:BR36"/>
    <mergeCell ref="BN37:BR37"/>
    <mergeCell ref="BN38:BR38"/>
    <mergeCell ref="BN26:BR26"/>
    <mergeCell ref="BN27:BR27"/>
    <mergeCell ref="BN28:BR28"/>
    <mergeCell ref="BN29:BR29"/>
    <mergeCell ref="BN30:BR30"/>
    <mergeCell ref="BN31:BR31"/>
    <mergeCell ref="BN20:BR20"/>
    <mergeCell ref="BN21:BR21"/>
    <mergeCell ref="BN22:BR22"/>
    <mergeCell ref="BN23:BR23"/>
    <mergeCell ref="BN12:BR12"/>
    <mergeCell ref="BN15:BR15"/>
    <mergeCell ref="BN16:BR16"/>
    <mergeCell ref="BN17:BR17"/>
    <mergeCell ref="BN18:BR18"/>
    <mergeCell ref="BN13:BR13"/>
    <mergeCell ref="BN8:BR8"/>
    <mergeCell ref="BN9:BR9"/>
    <mergeCell ref="BN10:BR10"/>
    <mergeCell ref="BN11:BR11"/>
    <mergeCell ref="BX8:CB8"/>
    <mergeCell ref="BX9:CB9"/>
    <mergeCell ref="BX10:CB10"/>
    <mergeCell ref="BX11:CB11"/>
    <mergeCell ref="BN7:BR7"/>
    <mergeCell ref="BS7:BW7"/>
    <mergeCell ref="B54:AX54"/>
    <mergeCell ref="AY54:BM54"/>
    <mergeCell ref="B55:AX55"/>
    <mergeCell ref="AY55:BM55"/>
    <mergeCell ref="BS54:BW54"/>
    <mergeCell ref="B53:AX53"/>
    <mergeCell ref="AY48:BM48"/>
    <mergeCell ref="B51:AX51"/>
    <mergeCell ref="AY53:BM53"/>
    <mergeCell ref="A2:DF2"/>
    <mergeCell ref="B19:AX19"/>
    <mergeCell ref="B49:AX49"/>
    <mergeCell ref="AY49:BM49"/>
    <mergeCell ref="B50:AX50"/>
    <mergeCell ref="BX7:CB7"/>
    <mergeCell ref="CM7:CQ7"/>
    <mergeCell ref="CR7:CV7"/>
    <mergeCell ref="CW7:DA7"/>
    <mergeCell ref="CM11:CQ11"/>
    <mergeCell ref="CC17:CG17"/>
    <mergeCell ref="AY50:BM50"/>
    <mergeCell ref="B52:AX52"/>
    <mergeCell ref="AY52:BM52"/>
    <mergeCell ref="AY51:BM51"/>
    <mergeCell ref="BN51:BR51"/>
    <mergeCell ref="BN52:BR52"/>
    <mergeCell ref="BN19:BR19"/>
    <mergeCell ref="BN24:BR24"/>
    <mergeCell ref="BN25:BR25"/>
    <mergeCell ref="B21:AX21"/>
    <mergeCell ref="B48:AX48"/>
    <mergeCell ref="DB7:DF7"/>
    <mergeCell ref="CC22:CG22"/>
    <mergeCell ref="CH22:CL22"/>
    <mergeCell ref="CM22:CQ22"/>
    <mergeCell ref="CC23:CG23"/>
    <mergeCell ref="CR45:CV45"/>
    <mergeCell ref="AY29:BM29"/>
    <mergeCell ref="AY20:BM20"/>
    <mergeCell ref="B15:AX15"/>
    <mergeCell ref="B27:AX27"/>
    <mergeCell ref="AY11:BM11"/>
    <mergeCell ref="AY27:BM27"/>
    <mergeCell ref="AY13:BM13"/>
    <mergeCell ref="AY23:BM23"/>
    <mergeCell ref="B22:AX22"/>
    <mergeCell ref="AY22:BM22"/>
    <mergeCell ref="B24:AX24"/>
    <mergeCell ref="B39:AX39"/>
    <mergeCell ref="AY39:BM39"/>
    <mergeCell ref="B38:AX38"/>
    <mergeCell ref="AY38:BM38"/>
    <mergeCell ref="B37:AX37"/>
    <mergeCell ref="AY37:BM37"/>
    <mergeCell ref="B47:AX47"/>
    <mergeCell ref="AY47:BM47"/>
    <mergeCell ref="B45:AX45"/>
    <mergeCell ref="AY45:BM45"/>
    <mergeCell ref="AY46:BM46"/>
    <mergeCell ref="B41:AX41"/>
    <mergeCell ref="AY41:BM41"/>
    <mergeCell ref="B42:AX42"/>
    <mergeCell ref="AY42:BM42"/>
    <mergeCell ref="B46:AX46"/>
    <mergeCell ref="AY36:BM36"/>
    <mergeCell ref="AY35:BM35"/>
    <mergeCell ref="BS35:BW35"/>
    <mergeCell ref="BS36:BW36"/>
    <mergeCell ref="B34:AX34"/>
    <mergeCell ref="AY34:BM34"/>
    <mergeCell ref="B36:AX36"/>
    <mergeCell ref="BS34:BW34"/>
    <mergeCell ref="BS32:BW32"/>
    <mergeCell ref="BX32:CB32"/>
    <mergeCell ref="BS33:BW33"/>
    <mergeCell ref="B31:AX31"/>
    <mergeCell ref="AY31:BM31"/>
    <mergeCell ref="B33:AX33"/>
    <mergeCell ref="AY33:BM33"/>
    <mergeCell ref="BX33:CB33"/>
    <mergeCell ref="AY24:BM24"/>
    <mergeCell ref="B32:AX32"/>
    <mergeCell ref="AY32:BM32"/>
    <mergeCell ref="B29:AX29"/>
    <mergeCell ref="B25:AX25"/>
    <mergeCell ref="AY25:BM25"/>
    <mergeCell ref="AY26:BM26"/>
    <mergeCell ref="AY28:BM28"/>
    <mergeCell ref="B40:AX40"/>
    <mergeCell ref="AY40:BM40"/>
    <mergeCell ref="B8:AX8"/>
    <mergeCell ref="B18:AX18"/>
    <mergeCell ref="B9:AX9"/>
    <mergeCell ref="B30:AX30"/>
    <mergeCell ref="AY30:BM30"/>
    <mergeCell ref="B23:AX23"/>
    <mergeCell ref="AY21:BM21"/>
    <mergeCell ref="B26:AX26"/>
    <mergeCell ref="B12:AX12"/>
    <mergeCell ref="AY12:BM12"/>
    <mergeCell ref="AY18:BM18"/>
    <mergeCell ref="AY19:BM19"/>
    <mergeCell ref="AY8:BM8"/>
    <mergeCell ref="AY16:BM16"/>
    <mergeCell ref="B11:AX11"/>
    <mergeCell ref="B10:AX10"/>
    <mergeCell ref="AY10:BM10"/>
    <mergeCell ref="AY43:BM43"/>
    <mergeCell ref="B44:AX44"/>
    <mergeCell ref="AY44:BM44"/>
    <mergeCell ref="B35:AX35"/>
    <mergeCell ref="AY9:BM9"/>
    <mergeCell ref="AY15:BM15"/>
    <mergeCell ref="B16:AX16"/>
    <mergeCell ref="B17:AX17"/>
    <mergeCell ref="AY17:BM17"/>
    <mergeCell ref="B20:AX20"/>
    <mergeCell ref="CH17:CL17"/>
    <mergeCell ref="BS12:BW12"/>
    <mergeCell ref="BX12:CB12"/>
    <mergeCell ref="BS15:BW15"/>
    <mergeCell ref="B57:AX57"/>
    <mergeCell ref="AY57:BM57"/>
    <mergeCell ref="B28:AX28"/>
    <mergeCell ref="B56:AX56"/>
    <mergeCell ref="AY56:BM56"/>
    <mergeCell ref="B43:AX43"/>
    <mergeCell ref="BE62:BX62"/>
    <mergeCell ref="CA62:DF62"/>
    <mergeCell ref="CA64:DF64"/>
    <mergeCell ref="CA65:DF65"/>
    <mergeCell ref="CC11:CG11"/>
    <mergeCell ref="CH11:CL11"/>
    <mergeCell ref="CC12:CG12"/>
    <mergeCell ref="BS17:BW17"/>
    <mergeCell ref="BX17:CB17"/>
    <mergeCell ref="BS18:BW18"/>
    <mergeCell ref="CM17:CQ17"/>
    <mergeCell ref="G66:AI66"/>
    <mergeCell ref="C68:F68"/>
    <mergeCell ref="J68:AA68"/>
    <mergeCell ref="AB68:AE68"/>
    <mergeCell ref="AF68:AI68"/>
    <mergeCell ref="BE64:BX64"/>
    <mergeCell ref="BE65:BX65"/>
    <mergeCell ref="BE61:BX61"/>
    <mergeCell ref="CA61:DF61"/>
  </mergeCells>
  <printOptions/>
  <pageMargins left="0.03937007874015748" right="0.03937007874015748" top="0.5905511811023623" bottom="0.3937007874015748" header="0.1968503937007874" footer="0.196850393700787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лиза</cp:lastModifiedBy>
  <cp:lastPrinted>2016-02-03T09:42:07Z</cp:lastPrinted>
  <dcterms:created xsi:type="dcterms:W3CDTF">2010-11-26T07:12:57Z</dcterms:created>
  <dcterms:modified xsi:type="dcterms:W3CDTF">2017-10-06T12:11:40Z</dcterms:modified>
  <cp:category/>
  <cp:version/>
  <cp:contentType/>
  <cp:contentStatus/>
</cp:coreProperties>
</file>