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065" windowHeight="11400" activeTab="0"/>
  </bookViews>
  <sheets>
    <sheet name="стр.4_5" sheetId="1" r:id="rId1"/>
  </sheets>
  <definedNames>
    <definedName name="_xlnm.Print_Titles" localSheetId="0">'стр.4_5'!$4:$5</definedName>
    <definedName name="_xlnm.Print_Area" localSheetId="0">'стр.4_5'!$A$1:$CW$58</definedName>
  </definedNames>
  <calcPr fullCalcOnLoad="1"/>
</workbook>
</file>

<file path=xl/sharedStrings.xml><?xml version="1.0" encoding="utf-8"?>
<sst xmlns="http://schemas.openxmlformats.org/spreadsheetml/2006/main" count="103" uniqueCount="66">
  <si>
    <t>Наименование показателя</t>
  </si>
  <si>
    <t>из них:</t>
  </si>
  <si>
    <t>в том числе: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</si>
  <si>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</si>
  <si>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</si>
  <si>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</si>
  <si>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</si>
  <si>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</si>
  <si>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</si>
  <si>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</si>
  <si>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</si>
  <si>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</si>
  <si>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</si>
  <si>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</si>
  <si>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</si>
  <si>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</si>
  <si>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</si>
  <si>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</si>
  <si>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Начисления на выплаты по оплате труда</t>
  </si>
  <si>
    <t>Поступление финансовых активов, всего</t>
  </si>
  <si>
    <t>Бюджетные инвестиции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</si>
  <si>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</si>
  <si>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</si>
  <si>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</si>
  <si>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</si>
  <si>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</si>
  <si>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</si>
  <si>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</si>
  <si>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</si>
  <si>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</si>
  <si>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</si>
  <si>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</si>
  <si>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</si>
  <si>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</si>
  <si>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</si>
  <si>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</si>
  <si>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</si>
  <si>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</si>
  <si>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</si>
  <si>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</si>
  <si>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Целевые субсидии</t>
  </si>
  <si>
    <t>2</t>
  </si>
  <si>
    <t>Публичные обязательства перед физическим лицом, подлежащие исполнению в денежной форме</t>
  </si>
  <si>
    <t>Субсидии на выполнение муниципального задания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</si>
  <si>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</si>
  <si>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План. Расход</t>
  </si>
  <si>
    <t>КБК</t>
  </si>
  <si>
    <t>Местный бюджет</t>
  </si>
  <si>
    <t>Госстандарт</t>
  </si>
  <si>
    <t>Внебюджет</t>
  </si>
  <si>
    <t>Итого</t>
  </si>
  <si>
    <t>Соц.защита работников образования</t>
  </si>
  <si>
    <t>Соц.поддержка учащихся из малоим. и многод. семей</t>
  </si>
  <si>
    <t>Компенсац. выплаты на питание</t>
  </si>
  <si>
    <t>Ежемесячное вознагражд. за классное рук-во</t>
  </si>
  <si>
    <t>Расходы на компенс. льгот по оплате ЖКУ</t>
  </si>
  <si>
    <t>Главный бухгалтер</t>
  </si>
  <si>
    <t>Бекушева Н.А.</t>
  </si>
  <si>
    <t xml:space="preserve">Стипендия      </t>
  </si>
  <si>
    <t>Ремонтные работы и работы по предписаниям</t>
  </si>
  <si>
    <t>Профилак-тические мед. осмотры</t>
  </si>
  <si>
    <t>Организац. оздоровле-ния и отдыха детей</t>
  </si>
  <si>
    <t>Стимулиро-вание педагог. работников</t>
  </si>
  <si>
    <t>Целевые программы</t>
  </si>
  <si>
    <t>План ФХД на 2016 г.</t>
  </si>
  <si>
    <r>
      <rPr>
        <i/>
        <sz val="12"/>
        <rFont val="Times New Roman"/>
        <family val="1"/>
      </rPr>
      <t>Приложение к приказу от "31"</t>
    </r>
    <r>
      <rPr>
        <i/>
        <u val="single"/>
        <sz val="12"/>
        <rFont val="Times New Roman"/>
        <family val="1"/>
      </rPr>
      <t>декабря</t>
    </r>
    <r>
      <rPr>
        <i/>
        <sz val="12"/>
        <rFont val="Times New Roman"/>
        <family val="1"/>
      </rPr>
      <t xml:space="preserve"> 20</t>
    </r>
    <r>
      <rPr>
        <i/>
        <u val="single"/>
        <sz val="12"/>
        <rFont val="Times New Roman"/>
        <family val="1"/>
      </rPr>
      <t>15</t>
    </r>
    <r>
      <rPr>
        <i/>
        <sz val="12"/>
        <rFont val="Times New Roman"/>
        <family val="1"/>
      </rPr>
      <t>г. № 387-А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бюджетное учреждение Средняя общеобразовательная школа ЗАТО Звёздный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</si>
</sst>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3" fontId="9" fillId="0" borderId="18" xfId="0" applyNumberFormat="1" applyFont="1" applyBorder="1" applyAlignment="1">
      <alignment horizontal="center" vertical="top" wrapText="1"/>
    </xf>
    <xf numFmtId="43" fontId="9" fillId="0" borderId="14" xfId="0" applyNumberFormat="1" applyFont="1" applyBorder="1" applyAlignment="1">
      <alignment horizontal="center" vertical="top" wrapText="1"/>
    </xf>
    <xf numFmtId="43" fontId="9" fillId="5" borderId="18" xfId="0" applyNumberFormat="1" applyFont="1" applyFill="1" applyBorder="1" applyAlignment="1">
      <alignment horizontal="center" vertical="top" wrapText="1"/>
    </xf>
    <xf numFmtId="43" fontId="9" fillId="0" borderId="13" xfId="0" applyNumberFormat="1" applyFont="1" applyBorder="1" applyAlignment="1">
      <alignment horizontal="center" vertical="top" wrapText="1"/>
    </xf>
    <xf numFmtId="43" fontId="9" fillId="5" borderId="13" xfId="0" applyNumberFormat="1" applyFont="1" applyFill="1" applyBorder="1" applyAlignment="1">
      <alignment horizontal="center" vertical="top" wrapText="1"/>
    </xf>
    <xf numFmtId="43" fontId="9" fillId="5" borderId="14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3" fontId="9" fillId="0" borderId="10" xfId="0" applyNumberFormat="1" applyFont="1" applyBorder="1" applyAlignment="1">
      <alignment horizontal="center" vertical="top" wrapText="1"/>
    </xf>
    <xf numFmtId="43" fontId="9" fillId="0" borderId="13" xfId="0" applyNumberFormat="1" applyFont="1" applyBorder="1" applyAlignment="1">
      <alignment horizontal="center" vertical="top" wrapText="1"/>
    </xf>
    <xf numFmtId="43" fontId="9" fillId="0" borderId="1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3" fontId="46" fillId="0" borderId="10" xfId="0" applyNumberFormat="1" applyFont="1" applyBorder="1" applyAlignment="1">
      <alignment horizontal="center" vertical="top" wrapText="1"/>
    </xf>
    <xf numFmtId="43" fontId="46" fillId="0" borderId="13" xfId="0" applyNumberFormat="1" applyFont="1" applyBorder="1" applyAlignment="1">
      <alignment horizontal="center" vertical="top" wrapText="1"/>
    </xf>
    <xf numFmtId="43" fontId="46" fillId="0" borderId="14" xfId="0" applyNumberFormat="1" applyFont="1" applyBorder="1" applyAlignment="1">
      <alignment horizontal="center" vertical="top" wrapText="1"/>
    </xf>
    <xf numFmtId="43" fontId="9" fillId="5" borderId="10" xfId="0" applyNumberFormat="1" applyFont="1" applyFill="1" applyBorder="1" applyAlignment="1">
      <alignment horizontal="center" vertical="top" wrapText="1"/>
    </xf>
    <xf numFmtId="43" fontId="9" fillId="5" borderId="13" xfId="0" applyNumberFormat="1" applyFont="1" applyFill="1" applyBorder="1" applyAlignment="1">
      <alignment horizontal="center" vertical="top" wrapText="1"/>
    </xf>
    <xf numFmtId="43" fontId="9" fillId="5" borderId="14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43" fontId="9" fillId="5" borderId="18" xfId="0" applyNumberFormat="1" applyFont="1" applyFill="1" applyBorder="1" applyAlignment="1">
      <alignment horizontal="center" vertical="top" wrapText="1"/>
    </xf>
    <xf numFmtId="43" fontId="9" fillId="0" borderId="18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3" fontId="10" fillId="5" borderId="18" xfId="0" applyNumberFormat="1" applyFont="1" applyFill="1" applyBorder="1" applyAlignment="1">
      <alignment horizontal="center" vertical="top" wrapText="1"/>
    </xf>
    <xf numFmtId="43" fontId="10" fillId="0" borderId="18" xfId="0" applyNumberFormat="1" applyFont="1" applyFill="1" applyBorder="1" applyAlignment="1">
      <alignment horizontal="center" vertical="top" wrapText="1"/>
    </xf>
    <xf numFmtId="43" fontId="10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8"/>
  <sheetViews>
    <sheetView tabSelected="1" view="pageBreakPreview" zoomScale="90" zoomScaleSheetLayoutView="90" workbookViewId="0" topLeftCell="AS22">
      <selection activeCell="BW33" sqref="BW33"/>
    </sheetView>
  </sheetViews>
  <sheetFormatPr defaultColWidth="0.875" defaultRowHeight="12.75"/>
  <cols>
    <col min="1" max="58" width="0.875" style="1" customWidth="1"/>
    <col min="59" max="62" width="2.25390625" style="1" customWidth="1"/>
    <col min="63" max="63" width="3.625" style="1" customWidth="1"/>
    <col min="64" max="67" width="2.25390625" style="1" customWidth="1"/>
    <col min="68" max="68" width="3.625" style="1" customWidth="1"/>
    <col min="69" max="72" width="2.25390625" style="1" customWidth="1"/>
    <col min="73" max="73" width="3.75390625" style="1" customWidth="1"/>
    <col min="74" max="74" width="14.375" style="1" customWidth="1"/>
    <col min="75" max="76" width="15.00390625" style="1" customWidth="1"/>
    <col min="77" max="80" width="2.25390625" style="1" customWidth="1"/>
    <col min="81" max="81" width="4.125" style="1" customWidth="1"/>
    <col min="82" max="82" width="15.25390625" style="1" customWidth="1"/>
    <col min="83" max="83" width="13.625" style="1" customWidth="1"/>
    <col min="84" max="87" width="2.25390625" style="1" customWidth="1"/>
    <col min="88" max="88" width="3.125" style="1" customWidth="1"/>
    <col min="89" max="89" width="11.875" style="1" customWidth="1"/>
    <col min="90" max="90" width="12.375" style="1" customWidth="1"/>
    <col min="91" max="91" width="11.875" style="1" customWidth="1"/>
    <col min="92" max="95" width="2.25390625" style="1" customWidth="1"/>
    <col min="96" max="96" width="3.75390625" style="1" customWidth="1"/>
    <col min="97" max="100" width="2.25390625" style="1" customWidth="1"/>
    <col min="101" max="101" width="4.25390625" style="1" customWidth="1"/>
    <col min="102" max="16384" width="0.875" style="1" customWidth="1"/>
  </cols>
  <sheetData>
    <row r="1" spans="1:101" ht="36" customHeight="1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</row>
    <row r="2" spans="1:101" ht="19.5">
      <c r="A2" s="89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</row>
    <row r="3" spans="1:101" ht="86.25" customHeight="1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  <c r="AY3" s="71" t="s">
        <v>46</v>
      </c>
      <c r="AZ3" s="71"/>
      <c r="BA3" s="71"/>
      <c r="BB3" s="71"/>
      <c r="BC3" s="71"/>
      <c r="BD3" s="71"/>
      <c r="BE3" s="71"/>
      <c r="BF3" s="71"/>
      <c r="BG3" s="66" t="s">
        <v>47</v>
      </c>
      <c r="BH3" s="66"/>
      <c r="BI3" s="66"/>
      <c r="BJ3" s="66"/>
      <c r="BK3" s="67"/>
      <c r="BL3" s="65" t="s">
        <v>48</v>
      </c>
      <c r="BM3" s="66"/>
      <c r="BN3" s="66"/>
      <c r="BO3" s="66"/>
      <c r="BP3" s="67"/>
      <c r="BQ3" s="65" t="s">
        <v>51</v>
      </c>
      <c r="BR3" s="66"/>
      <c r="BS3" s="66"/>
      <c r="BT3" s="66"/>
      <c r="BU3" s="67"/>
      <c r="BV3" s="17" t="s">
        <v>54</v>
      </c>
      <c r="BW3" s="18" t="s">
        <v>59</v>
      </c>
      <c r="BX3" s="16" t="s">
        <v>53</v>
      </c>
      <c r="BY3" s="65" t="s">
        <v>52</v>
      </c>
      <c r="BZ3" s="66"/>
      <c r="CA3" s="66"/>
      <c r="CB3" s="66"/>
      <c r="CC3" s="67"/>
      <c r="CD3" s="18" t="s">
        <v>55</v>
      </c>
      <c r="CE3" s="16" t="s">
        <v>58</v>
      </c>
      <c r="CF3" s="65" t="s">
        <v>60</v>
      </c>
      <c r="CG3" s="66"/>
      <c r="CH3" s="66"/>
      <c r="CI3" s="66"/>
      <c r="CJ3" s="67"/>
      <c r="CK3" s="17" t="s">
        <v>61</v>
      </c>
      <c r="CL3" s="17" t="s">
        <v>62</v>
      </c>
      <c r="CM3" s="17" t="s">
        <v>63</v>
      </c>
      <c r="CN3" s="72" t="s">
        <v>49</v>
      </c>
      <c r="CO3" s="72"/>
      <c r="CP3" s="72"/>
      <c r="CQ3" s="72"/>
      <c r="CR3" s="72"/>
      <c r="CS3" s="73" t="s">
        <v>50</v>
      </c>
      <c r="CT3" s="73"/>
      <c r="CU3" s="73"/>
      <c r="CV3" s="73"/>
      <c r="CW3" s="73"/>
    </row>
    <row r="4" spans="1:101" s="7" customFormat="1" ht="14.2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71"/>
      <c r="AZ4" s="71"/>
      <c r="BA4" s="71"/>
      <c r="BB4" s="71"/>
      <c r="BC4" s="71"/>
      <c r="BD4" s="71"/>
      <c r="BE4" s="71"/>
      <c r="BF4" s="71"/>
      <c r="BG4" s="62" t="s">
        <v>45</v>
      </c>
      <c r="BH4" s="62"/>
      <c r="BI4" s="62"/>
      <c r="BJ4" s="62"/>
      <c r="BK4" s="62"/>
      <c r="BL4" s="68" t="s">
        <v>45</v>
      </c>
      <c r="BM4" s="62"/>
      <c r="BN4" s="62"/>
      <c r="BO4" s="62"/>
      <c r="BP4" s="62"/>
      <c r="BQ4" s="68" t="s">
        <v>45</v>
      </c>
      <c r="BR4" s="62"/>
      <c r="BS4" s="62"/>
      <c r="BT4" s="62"/>
      <c r="BU4" s="74"/>
      <c r="BV4" s="11" t="s">
        <v>45</v>
      </c>
      <c r="BW4" s="14" t="s">
        <v>45</v>
      </c>
      <c r="BX4" s="14" t="s">
        <v>45</v>
      </c>
      <c r="BY4" s="68" t="s">
        <v>45</v>
      </c>
      <c r="BZ4" s="62"/>
      <c r="CA4" s="62"/>
      <c r="CB4" s="62"/>
      <c r="CC4" s="62"/>
      <c r="CD4" s="14" t="s">
        <v>45</v>
      </c>
      <c r="CE4" s="14" t="s">
        <v>45</v>
      </c>
      <c r="CF4" s="68" t="s">
        <v>45</v>
      </c>
      <c r="CG4" s="62"/>
      <c r="CH4" s="62"/>
      <c r="CI4" s="62"/>
      <c r="CJ4" s="62"/>
      <c r="CK4" s="19" t="s">
        <v>45</v>
      </c>
      <c r="CL4" s="19" t="s">
        <v>45</v>
      </c>
      <c r="CM4" s="19" t="s">
        <v>45</v>
      </c>
      <c r="CN4" s="68" t="s">
        <v>45</v>
      </c>
      <c r="CO4" s="62"/>
      <c r="CP4" s="62"/>
      <c r="CQ4" s="62"/>
      <c r="CR4" s="62"/>
      <c r="CS4" s="68" t="s">
        <v>45</v>
      </c>
      <c r="CT4" s="62"/>
      <c r="CU4" s="62"/>
      <c r="CV4" s="62"/>
      <c r="CW4" s="74"/>
    </row>
    <row r="5" spans="1:101" s="7" customFormat="1" ht="12.75" customHeight="1" hidden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5"/>
      <c r="AY5" s="71"/>
      <c r="AZ5" s="71"/>
      <c r="BA5" s="71"/>
      <c r="BB5" s="71"/>
      <c r="BC5" s="71"/>
      <c r="BD5" s="71"/>
      <c r="BE5" s="71"/>
      <c r="BF5" s="71"/>
      <c r="BG5" s="63"/>
      <c r="BH5" s="63"/>
      <c r="BI5" s="63"/>
      <c r="BJ5" s="63"/>
      <c r="BK5" s="63"/>
      <c r="BL5" s="69"/>
      <c r="BM5" s="63"/>
      <c r="BN5" s="63"/>
      <c r="BO5" s="63"/>
      <c r="BP5" s="63"/>
      <c r="BQ5" s="69"/>
      <c r="BR5" s="63"/>
      <c r="BS5" s="63"/>
      <c r="BT5" s="63"/>
      <c r="BU5" s="75"/>
      <c r="BV5" s="12"/>
      <c r="BW5" s="12"/>
      <c r="BX5" s="12"/>
      <c r="BY5" s="69"/>
      <c r="BZ5" s="63"/>
      <c r="CA5" s="63"/>
      <c r="CB5" s="63"/>
      <c r="CC5" s="63"/>
      <c r="CD5" s="12"/>
      <c r="CE5" s="12"/>
      <c r="CF5" s="69"/>
      <c r="CG5" s="63"/>
      <c r="CH5" s="63"/>
      <c r="CI5" s="63"/>
      <c r="CJ5" s="63"/>
      <c r="CK5" s="19"/>
      <c r="CL5" s="19"/>
      <c r="CM5" s="19"/>
      <c r="CN5" s="69"/>
      <c r="CO5" s="63"/>
      <c r="CP5" s="63"/>
      <c r="CQ5" s="63"/>
      <c r="CR5" s="63"/>
      <c r="CS5" s="69"/>
      <c r="CT5" s="63"/>
      <c r="CU5" s="63"/>
      <c r="CV5" s="63"/>
      <c r="CW5" s="75"/>
    </row>
    <row r="6" spans="1:101" s="7" customFormat="1" ht="40.5" customHeight="1" hidden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/>
      <c r="AY6" s="71"/>
      <c r="AZ6" s="71"/>
      <c r="BA6" s="71"/>
      <c r="BB6" s="71"/>
      <c r="BC6" s="71"/>
      <c r="BD6" s="71"/>
      <c r="BE6" s="71"/>
      <c r="BF6" s="71"/>
      <c r="BG6" s="64"/>
      <c r="BH6" s="64"/>
      <c r="BI6" s="64"/>
      <c r="BJ6" s="64"/>
      <c r="BK6" s="64"/>
      <c r="BL6" s="70"/>
      <c r="BM6" s="64"/>
      <c r="BN6" s="64"/>
      <c r="BO6" s="64"/>
      <c r="BP6" s="64"/>
      <c r="BQ6" s="70"/>
      <c r="BR6" s="64"/>
      <c r="BS6" s="64"/>
      <c r="BT6" s="64"/>
      <c r="BU6" s="76"/>
      <c r="BV6" s="13"/>
      <c r="BW6" s="13"/>
      <c r="BX6" s="13"/>
      <c r="BY6" s="70"/>
      <c r="BZ6" s="64"/>
      <c r="CA6" s="64"/>
      <c r="CB6" s="64"/>
      <c r="CC6" s="64"/>
      <c r="CD6" s="13"/>
      <c r="CE6" s="13"/>
      <c r="CF6" s="70"/>
      <c r="CG6" s="64"/>
      <c r="CH6" s="64"/>
      <c r="CI6" s="64"/>
      <c r="CJ6" s="64"/>
      <c r="CK6" s="19"/>
      <c r="CL6" s="19"/>
      <c r="CM6" s="19"/>
      <c r="CN6" s="70"/>
      <c r="CO6" s="64"/>
      <c r="CP6" s="64"/>
      <c r="CQ6" s="64"/>
      <c r="CR6" s="64"/>
      <c r="CS6" s="70"/>
      <c r="CT6" s="64"/>
      <c r="CU6" s="64"/>
      <c r="CV6" s="64"/>
      <c r="CW6" s="76"/>
    </row>
    <row r="7" spans="1:101" s="7" customFormat="1" ht="15" customHeight="1">
      <c r="A7" s="8"/>
      <c r="B7" s="57">
        <v>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Y7" s="59" t="s">
        <v>41</v>
      </c>
      <c r="AZ7" s="60"/>
      <c r="BA7" s="60"/>
      <c r="BB7" s="60"/>
      <c r="BC7" s="60"/>
      <c r="BD7" s="60"/>
      <c r="BE7" s="60"/>
      <c r="BF7" s="61"/>
      <c r="BG7" s="52">
        <v>3</v>
      </c>
      <c r="BH7" s="53"/>
      <c r="BI7" s="53"/>
      <c r="BJ7" s="53"/>
      <c r="BK7" s="54"/>
      <c r="BL7" s="52">
        <v>3</v>
      </c>
      <c r="BM7" s="53"/>
      <c r="BN7" s="53"/>
      <c r="BO7" s="53"/>
      <c r="BP7" s="54"/>
      <c r="BQ7" s="52">
        <v>4</v>
      </c>
      <c r="BR7" s="53"/>
      <c r="BS7" s="53"/>
      <c r="BT7" s="53"/>
      <c r="BU7" s="54"/>
      <c r="BV7" s="10">
        <v>5</v>
      </c>
      <c r="BW7" s="15">
        <v>6</v>
      </c>
      <c r="BX7" s="9">
        <v>7</v>
      </c>
      <c r="BY7" s="52">
        <v>8</v>
      </c>
      <c r="BZ7" s="53"/>
      <c r="CA7" s="53"/>
      <c r="CB7" s="53"/>
      <c r="CC7" s="54"/>
      <c r="CD7" s="9">
        <v>9</v>
      </c>
      <c r="CE7" s="15">
        <v>10</v>
      </c>
      <c r="CF7" s="52">
        <v>11</v>
      </c>
      <c r="CG7" s="53"/>
      <c r="CH7" s="53"/>
      <c r="CI7" s="53"/>
      <c r="CJ7" s="53"/>
      <c r="CK7" s="15">
        <v>12</v>
      </c>
      <c r="CL7" s="15">
        <v>13</v>
      </c>
      <c r="CM7" s="15">
        <v>14</v>
      </c>
      <c r="CN7" s="52">
        <v>15</v>
      </c>
      <c r="CO7" s="53"/>
      <c r="CP7" s="53"/>
      <c r="CQ7" s="53"/>
      <c r="CR7" s="54"/>
      <c r="CS7" s="52">
        <v>16</v>
      </c>
      <c r="CT7" s="53"/>
      <c r="CU7" s="53"/>
      <c r="CV7" s="53"/>
      <c r="CW7" s="54"/>
    </row>
    <row r="8" spans="1:101" ht="30" customHeight="1">
      <c r="A8" s="4"/>
      <c r="B8" s="29" t="s">
        <v>12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0"/>
      <c r="AY8" s="26" t="s">
        <v>3</v>
      </c>
      <c r="AZ8" s="27"/>
      <c r="BA8" s="27"/>
      <c r="BB8" s="27"/>
      <c r="BC8" s="27"/>
      <c r="BD8" s="27"/>
      <c r="BE8" s="27"/>
      <c r="BF8" s="28"/>
      <c r="BG8" s="56">
        <v>577452.97</v>
      </c>
      <c r="BH8" s="56"/>
      <c r="BI8" s="56"/>
      <c r="BJ8" s="56"/>
      <c r="BK8" s="56"/>
      <c r="BL8" s="56">
        <v>157210.18</v>
      </c>
      <c r="BM8" s="56"/>
      <c r="BN8" s="56"/>
      <c r="BO8" s="56"/>
      <c r="BP8" s="56"/>
      <c r="BQ8" s="56">
        <v>0</v>
      </c>
      <c r="BR8" s="56"/>
      <c r="BS8" s="56"/>
      <c r="BT8" s="56"/>
      <c r="BU8" s="56"/>
      <c r="BV8" s="20">
        <v>0</v>
      </c>
      <c r="BW8" s="20">
        <v>0</v>
      </c>
      <c r="BX8" s="21">
        <v>0</v>
      </c>
      <c r="BY8" s="56">
        <v>0</v>
      </c>
      <c r="BZ8" s="56"/>
      <c r="CA8" s="56"/>
      <c r="CB8" s="56"/>
      <c r="CC8" s="56"/>
      <c r="CD8" s="20">
        <v>0</v>
      </c>
      <c r="CE8" s="20">
        <v>0</v>
      </c>
      <c r="CF8" s="56">
        <v>0</v>
      </c>
      <c r="CG8" s="56"/>
      <c r="CH8" s="56"/>
      <c r="CI8" s="56"/>
      <c r="CJ8" s="56"/>
      <c r="CK8" s="20">
        <v>0</v>
      </c>
      <c r="CL8" s="20">
        <v>0</v>
      </c>
      <c r="CM8" s="20">
        <v>0</v>
      </c>
      <c r="CN8" s="56">
        <v>126866.03</v>
      </c>
      <c r="CO8" s="56"/>
      <c r="CP8" s="56"/>
      <c r="CQ8" s="56"/>
      <c r="CR8" s="56"/>
      <c r="CS8" s="78">
        <f>SUM(BG8:CR8)</f>
        <v>861529.1799999999</v>
      </c>
      <c r="CT8" s="78"/>
      <c r="CU8" s="78"/>
      <c r="CV8" s="78"/>
      <c r="CW8" s="78"/>
    </row>
    <row r="9" spans="1:101" s="2" customFormat="1" ht="15">
      <c r="A9" s="4"/>
      <c r="B9" s="44" t="s">
        <v>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5"/>
      <c r="AY9" s="36" t="s">
        <v>3</v>
      </c>
      <c r="AZ9" s="37"/>
      <c r="BA9" s="37"/>
      <c r="BB9" s="37"/>
      <c r="BC9" s="37"/>
      <c r="BD9" s="37"/>
      <c r="BE9" s="37"/>
      <c r="BF9" s="38"/>
      <c r="BG9" s="55">
        <f>SUM(BG11:BK15)</f>
        <v>10164080</v>
      </c>
      <c r="BH9" s="55"/>
      <c r="BI9" s="55"/>
      <c r="BJ9" s="55"/>
      <c r="BK9" s="55"/>
      <c r="BL9" s="55">
        <f>SUM(BL11:BP15)</f>
        <v>18210700</v>
      </c>
      <c r="BM9" s="55"/>
      <c r="BN9" s="55"/>
      <c r="BO9" s="55"/>
      <c r="BP9" s="55"/>
      <c r="BQ9" s="55">
        <f>SUM(BQ11:BU15)</f>
        <v>752300</v>
      </c>
      <c r="BR9" s="55"/>
      <c r="BS9" s="55"/>
      <c r="BT9" s="55"/>
      <c r="BU9" s="55"/>
      <c r="BV9" s="22">
        <f>SUM(BV11:BV15)</f>
        <v>633300</v>
      </c>
      <c r="BW9" s="22">
        <f>SUM(BW11:BW15)</f>
        <v>0</v>
      </c>
      <c r="BX9" s="25">
        <f>SUM(BX11:BX15)</f>
        <v>143000</v>
      </c>
      <c r="BY9" s="55">
        <f>SUM(BY11:CC15)</f>
        <v>552000</v>
      </c>
      <c r="BZ9" s="55"/>
      <c r="CA9" s="55"/>
      <c r="CB9" s="55"/>
      <c r="CC9" s="55"/>
      <c r="CD9" s="22">
        <f>SUM(CD11:CD15)</f>
        <v>1430629.87</v>
      </c>
      <c r="CE9" s="22">
        <f>SUM(CE11:CE15)</f>
        <v>44400</v>
      </c>
      <c r="CF9" s="55">
        <f>SUM(CF11:CJ15)</f>
        <v>0</v>
      </c>
      <c r="CG9" s="55"/>
      <c r="CH9" s="55"/>
      <c r="CI9" s="55"/>
      <c r="CJ9" s="55"/>
      <c r="CK9" s="22">
        <f>SUM(CK11:CK15)</f>
        <v>0</v>
      </c>
      <c r="CL9" s="22">
        <f>SUM(CL11:CL15)</f>
        <v>0</v>
      </c>
      <c r="CM9" s="22">
        <f>SUM(CM11:CM15)</f>
        <v>33000</v>
      </c>
      <c r="CN9" s="55">
        <f>SUM(CN11:CR15)</f>
        <v>670000</v>
      </c>
      <c r="CO9" s="55"/>
      <c r="CP9" s="55"/>
      <c r="CQ9" s="55"/>
      <c r="CR9" s="55"/>
      <c r="CS9" s="77">
        <f>SUM(BG9:CR9)</f>
        <v>32633409.87</v>
      </c>
      <c r="CT9" s="77"/>
      <c r="CU9" s="77"/>
      <c r="CV9" s="77"/>
      <c r="CW9" s="77"/>
    </row>
    <row r="10" spans="1:101" s="2" customFormat="1" ht="15">
      <c r="A10" s="4"/>
      <c r="B10" s="29" t="s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0"/>
      <c r="AY10" s="26" t="s">
        <v>3</v>
      </c>
      <c r="AZ10" s="27"/>
      <c r="BA10" s="27"/>
      <c r="BB10" s="27"/>
      <c r="BC10" s="27"/>
      <c r="BD10" s="27"/>
      <c r="BE10" s="27"/>
      <c r="BF10" s="28"/>
      <c r="BG10" s="31"/>
      <c r="BH10" s="32"/>
      <c r="BI10" s="32"/>
      <c r="BJ10" s="32"/>
      <c r="BK10" s="33"/>
      <c r="BL10" s="31"/>
      <c r="BM10" s="32"/>
      <c r="BN10" s="32"/>
      <c r="BO10" s="32"/>
      <c r="BP10" s="33"/>
      <c r="BQ10" s="31"/>
      <c r="BR10" s="32"/>
      <c r="BS10" s="32"/>
      <c r="BT10" s="32"/>
      <c r="BU10" s="33"/>
      <c r="BV10" s="21"/>
      <c r="BW10" s="20"/>
      <c r="BX10" s="23"/>
      <c r="BY10" s="31"/>
      <c r="BZ10" s="32"/>
      <c r="CA10" s="32"/>
      <c r="CB10" s="32"/>
      <c r="CC10" s="33"/>
      <c r="CD10" s="23"/>
      <c r="CE10" s="20"/>
      <c r="CF10" s="31"/>
      <c r="CG10" s="32"/>
      <c r="CH10" s="32"/>
      <c r="CI10" s="32"/>
      <c r="CJ10" s="33"/>
      <c r="CK10" s="20"/>
      <c r="CL10" s="20"/>
      <c r="CM10" s="20"/>
      <c r="CN10" s="31"/>
      <c r="CO10" s="32"/>
      <c r="CP10" s="32"/>
      <c r="CQ10" s="32"/>
      <c r="CR10" s="33"/>
      <c r="CS10" s="78"/>
      <c r="CT10" s="78"/>
      <c r="CU10" s="78"/>
      <c r="CV10" s="78"/>
      <c r="CW10" s="78"/>
    </row>
    <row r="11" spans="1:101" s="2" customFormat="1" ht="30" customHeight="1">
      <c r="A11" s="4"/>
      <c r="B11" s="29" t="s">
        <v>43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26" t="s">
        <v>3</v>
      </c>
      <c r="AZ11" s="27"/>
      <c r="BA11" s="27"/>
      <c r="BB11" s="27"/>
      <c r="BC11" s="27"/>
      <c r="BD11" s="27"/>
      <c r="BE11" s="27"/>
      <c r="BF11" s="28"/>
      <c r="BG11" s="31">
        <v>10164080</v>
      </c>
      <c r="BH11" s="32"/>
      <c r="BI11" s="32"/>
      <c r="BJ11" s="32"/>
      <c r="BK11" s="33"/>
      <c r="BL11" s="31">
        <v>18210700</v>
      </c>
      <c r="BM11" s="32"/>
      <c r="BN11" s="32"/>
      <c r="BO11" s="32"/>
      <c r="BP11" s="33"/>
      <c r="BQ11" s="31">
        <v>0</v>
      </c>
      <c r="BR11" s="32"/>
      <c r="BS11" s="32"/>
      <c r="BT11" s="32"/>
      <c r="BU11" s="33"/>
      <c r="BV11" s="21">
        <v>0</v>
      </c>
      <c r="BW11" s="20">
        <v>0</v>
      </c>
      <c r="BX11" s="23">
        <v>0</v>
      </c>
      <c r="BY11" s="31">
        <v>0</v>
      </c>
      <c r="BZ11" s="32"/>
      <c r="CA11" s="32"/>
      <c r="CB11" s="32"/>
      <c r="CC11" s="33"/>
      <c r="CD11" s="23">
        <v>0</v>
      </c>
      <c r="CE11" s="20">
        <v>0</v>
      </c>
      <c r="CF11" s="31">
        <v>0</v>
      </c>
      <c r="CG11" s="32"/>
      <c r="CH11" s="32"/>
      <c r="CI11" s="32"/>
      <c r="CJ11" s="33"/>
      <c r="CK11" s="20"/>
      <c r="CL11" s="20"/>
      <c r="CM11" s="20"/>
      <c r="CN11" s="31">
        <v>0</v>
      </c>
      <c r="CO11" s="32"/>
      <c r="CP11" s="32"/>
      <c r="CQ11" s="32"/>
      <c r="CR11" s="33"/>
      <c r="CS11" s="78">
        <f aca="true" t="shared" si="0" ref="CS11:CS56">BG11+BL11+CF11+CN11+BQ11+BY11</f>
        <v>28374780</v>
      </c>
      <c r="CT11" s="78"/>
      <c r="CU11" s="78"/>
      <c r="CV11" s="78"/>
      <c r="CW11" s="78"/>
    </row>
    <row r="12" spans="1:101" s="2" customFormat="1" ht="15">
      <c r="A12" s="4"/>
      <c r="B12" s="29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6" t="s">
        <v>3</v>
      </c>
      <c r="AZ12" s="27"/>
      <c r="BA12" s="27"/>
      <c r="BB12" s="27"/>
      <c r="BC12" s="27"/>
      <c r="BD12" s="27"/>
      <c r="BE12" s="27"/>
      <c r="BF12" s="28"/>
      <c r="BG12" s="31">
        <v>0</v>
      </c>
      <c r="BH12" s="32"/>
      <c r="BI12" s="32"/>
      <c r="BJ12" s="32"/>
      <c r="BK12" s="33"/>
      <c r="BL12" s="31">
        <v>0</v>
      </c>
      <c r="BM12" s="32"/>
      <c r="BN12" s="32"/>
      <c r="BO12" s="32"/>
      <c r="BP12" s="33"/>
      <c r="BQ12" s="31">
        <v>0</v>
      </c>
      <c r="BR12" s="32"/>
      <c r="BS12" s="32"/>
      <c r="BT12" s="32"/>
      <c r="BU12" s="33"/>
      <c r="BV12" s="21">
        <v>0</v>
      </c>
      <c r="BW12" s="20">
        <v>0</v>
      </c>
      <c r="BX12" s="23"/>
      <c r="BY12" s="31">
        <v>0</v>
      </c>
      <c r="BZ12" s="32"/>
      <c r="CA12" s="32"/>
      <c r="CB12" s="32"/>
      <c r="CC12" s="33"/>
      <c r="CD12" s="23">
        <v>0</v>
      </c>
      <c r="CE12" s="20">
        <v>0</v>
      </c>
      <c r="CF12" s="31">
        <v>0</v>
      </c>
      <c r="CG12" s="32"/>
      <c r="CH12" s="32"/>
      <c r="CI12" s="32"/>
      <c r="CJ12" s="33"/>
      <c r="CK12" s="20"/>
      <c r="CL12" s="20"/>
      <c r="CM12" s="20"/>
      <c r="CN12" s="31">
        <v>0</v>
      </c>
      <c r="CO12" s="32"/>
      <c r="CP12" s="32"/>
      <c r="CQ12" s="32"/>
      <c r="CR12" s="33"/>
      <c r="CS12" s="78">
        <f t="shared" si="0"/>
        <v>0</v>
      </c>
      <c r="CT12" s="78"/>
      <c r="CU12" s="78"/>
      <c r="CV12" s="78"/>
      <c r="CW12" s="78"/>
    </row>
    <row r="13" spans="1:101" s="2" customFormat="1" ht="15">
      <c r="A13" s="5"/>
      <c r="B13" s="29" t="s">
        <v>40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0"/>
      <c r="AY13" s="26" t="s">
        <v>3</v>
      </c>
      <c r="AZ13" s="27"/>
      <c r="BA13" s="27"/>
      <c r="BB13" s="27"/>
      <c r="BC13" s="27"/>
      <c r="BD13" s="27"/>
      <c r="BE13" s="27"/>
      <c r="BF13" s="28"/>
      <c r="BG13" s="31"/>
      <c r="BH13" s="32"/>
      <c r="BI13" s="32"/>
      <c r="BJ13" s="32"/>
      <c r="BK13" s="33"/>
      <c r="BL13" s="31">
        <v>0</v>
      </c>
      <c r="BM13" s="32"/>
      <c r="BN13" s="32"/>
      <c r="BO13" s="32"/>
      <c r="BP13" s="33"/>
      <c r="BQ13" s="31">
        <v>752300</v>
      </c>
      <c r="BR13" s="32"/>
      <c r="BS13" s="32"/>
      <c r="BT13" s="32"/>
      <c r="BU13" s="33"/>
      <c r="BV13" s="21">
        <v>633300</v>
      </c>
      <c r="BW13" s="20">
        <v>0</v>
      </c>
      <c r="BX13" s="23">
        <v>143000</v>
      </c>
      <c r="BY13" s="31">
        <v>0</v>
      </c>
      <c r="BZ13" s="32"/>
      <c r="CA13" s="32"/>
      <c r="CB13" s="32"/>
      <c r="CC13" s="33"/>
      <c r="CD13" s="23">
        <v>0</v>
      </c>
      <c r="CE13" s="20">
        <v>0</v>
      </c>
      <c r="CF13" s="31">
        <v>0</v>
      </c>
      <c r="CG13" s="32"/>
      <c r="CH13" s="32"/>
      <c r="CI13" s="32"/>
      <c r="CJ13" s="33"/>
      <c r="CK13" s="20">
        <v>0</v>
      </c>
      <c r="CL13" s="20">
        <v>0</v>
      </c>
      <c r="CM13" s="20">
        <v>33000</v>
      </c>
      <c r="CN13" s="31">
        <v>0</v>
      </c>
      <c r="CO13" s="32"/>
      <c r="CP13" s="32"/>
      <c r="CQ13" s="32"/>
      <c r="CR13" s="33"/>
      <c r="CS13" s="78">
        <f>SUM(BG13:CR13)</f>
        <v>1561600</v>
      </c>
      <c r="CT13" s="78"/>
      <c r="CU13" s="78"/>
      <c r="CV13" s="78"/>
      <c r="CW13" s="78"/>
    </row>
    <row r="14" spans="1:101" s="2" customFormat="1" ht="45" customHeight="1">
      <c r="A14" s="5"/>
      <c r="B14" s="29" t="s">
        <v>42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26" t="s">
        <v>3</v>
      </c>
      <c r="AZ14" s="27"/>
      <c r="BA14" s="27"/>
      <c r="BB14" s="27"/>
      <c r="BC14" s="27"/>
      <c r="BD14" s="27"/>
      <c r="BE14" s="27"/>
      <c r="BF14" s="28"/>
      <c r="BG14" s="31">
        <v>0</v>
      </c>
      <c r="BH14" s="32"/>
      <c r="BI14" s="32"/>
      <c r="BJ14" s="32"/>
      <c r="BK14" s="33"/>
      <c r="BL14" s="31">
        <v>0</v>
      </c>
      <c r="BM14" s="32"/>
      <c r="BN14" s="32"/>
      <c r="BO14" s="32"/>
      <c r="BP14" s="33"/>
      <c r="BQ14" s="31">
        <v>0</v>
      </c>
      <c r="BR14" s="32"/>
      <c r="BS14" s="32"/>
      <c r="BT14" s="32"/>
      <c r="BU14" s="33"/>
      <c r="BV14" s="21">
        <v>0</v>
      </c>
      <c r="BW14" s="20">
        <v>0</v>
      </c>
      <c r="BX14" s="23">
        <v>0</v>
      </c>
      <c r="BY14" s="31">
        <v>552000</v>
      </c>
      <c r="BZ14" s="32"/>
      <c r="CA14" s="32"/>
      <c r="CB14" s="32"/>
      <c r="CC14" s="33"/>
      <c r="CD14" s="23">
        <v>1430629.87</v>
      </c>
      <c r="CE14" s="20">
        <v>44400</v>
      </c>
      <c r="CF14" s="31">
        <v>0</v>
      </c>
      <c r="CG14" s="32"/>
      <c r="CH14" s="32"/>
      <c r="CI14" s="32"/>
      <c r="CJ14" s="33"/>
      <c r="CK14" s="20"/>
      <c r="CL14" s="20"/>
      <c r="CM14" s="20">
        <v>0</v>
      </c>
      <c r="CN14" s="31">
        <v>0</v>
      </c>
      <c r="CO14" s="32"/>
      <c r="CP14" s="32"/>
      <c r="CQ14" s="32"/>
      <c r="CR14" s="33"/>
      <c r="CS14" s="78">
        <f>SUM(BG14:CR14)</f>
        <v>2027029.87</v>
      </c>
      <c r="CT14" s="78"/>
      <c r="CU14" s="78"/>
      <c r="CV14" s="78"/>
      <c r="CW14" s="78"/>
    </row>
    <row r="15" spans="1:101" s="2" customFormat="1" ht="75.75" customHeight="1">
      <c r="A15" s="5"/>
      <c r="B15" s="42" t="s">
        <v>44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3"/>
      <c r="AY15" s="39" t="s">
        <v>3</v>
      </c>
      <c r="AZ15" s="40"/>
      <c r="BA15" s="40"/>
      <c r="BB15" s="40"/>
      <c r="BC15" s="40"/>
      <c r="BD15" s="40"/>
      <c r="BE15" s="40"/>
      <c r="BF15" s="41"/>
      <c r="BG15" s="31">
        <v>0</v>
      </c>
      <c r="BH15" s="32"/>
      <c r="BI15" s="32"/>
      <c r="BJ15" s="32"/>
      <c r="BK15" s="33"/>
      <c r="BL15" s="31">
        <f>SUM(BL17:BP18)</f>
        <v>0</v>
      </c>
      <c r="BM15" s="32"/>
      <c r="BN15" s="32"/>
      <c r="BO15" s="32"/>
      <c r="BP15" s="33"/>
      <c r="BQ15" s="31">
        <f>SUM(BQ17:BU18)</f>
        <v>0</v>
      </c>
      <c r="BR15" s="32"/>
      <c r="BS15" s="32"/>
      <c r="BT15" s="32"/>
      <c r="BU15" s="33"/>
      <c r="BV15" s="21">
        <v>0</v>
      </c>
      <c r="BW15" s="20">
        <v>0</v>
      </c>
      <c r="BX15" s="23">
        <v>0</v>
      </c>
      <c r="BY15" s="31">
        <f>SUM(BY17:CC18)</f>
        <v>0</v>
      </c>
      <c r="BZ15" s="32"/>
      <c r="CA15" s="32"/>
      <c r="CB15" s="32"/>
      <c r="CC15" s="33"/>
      <c r="CD15" s="23">
        <v>0</v>
      </c>
      <c r="CE15" s="20">
        <v>0</v>
      </c>
      <c r="CF15" s="31">
        <f>SUM(CF17:CJ18)</f>
        <v>0</v>
      </c>
      <c r="CG15" s="32"/>
      <c r="CH15" s="32"/>
      <c r="CI15" s="32"/>
      <c r="CJ15" s="33"/>
      <c r="CK15" s="20"/>
      <c r="CL15" s="20"/>
      <c r="CM15" s="20"/>
      <c r="CN15" s="31">
        <f>CN17+CN18</f>
        <v>670000</v>
      </c>
      <c r="CO15" s="32"/>
      <c r="CP15" s="32"/>
      <c r="CQ15" s="32"/>
      <c r="CR15" s="33"/>
      <c r="CS15" s="78">
        <f t="shared" si="0"/>
        <v>670000</v>
      </c>
      <c r="CT15" s="78"/>
      <c r="CU15" s="78"/>
      <c r="CV15" s="78"/>
      <c r="CW15" s="78"/>
    </row>
    <row r="16" spans="1:101" s="2" customFormat="1" ht="15">
      <c r="A16" s="4"/>
      <c r="B16" s="29" t="s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26" t="s">
        <v>3</v>
      </c>
      <c r="AZ16" s="27"/>
      <c r="BA16" s="27"/>
      <c r="BB16" s="27"/>
      <c r="BC16" s="27"/>
      <c r="BD16" s="27"/>
      <c r="BE16" s="27"/>
      <c r="BF16" s="28"/>
      <c r="BG16" s="31"/>
      <c r="BH16" s="32"/>
      <c r="BI16" s="32"/>
      <c r="BJ16" s="32"/>
      <c r="BK16" s="33"/>
      <c r="BL16" s="31"/>
      <c r="BM16" s="32"/>
      <c r="BN16" s="32"/>
      <c r="BO16" s="32"/>
      <c r="BP16" s="33"/>
      <c r="BQ16" s="31"/>
      <c r="BR16" s="32"/>
      <c r="BS16" s="32"/>
      <c r="BT16" s="32"/>
      <c r="BU16" s="33"/>
      <c r="BV16" s="21"/>
      <c r="BW16" s="20"/>
      <c r="BX16" s="23"/>
      <c r="BY16" s="31"/>
      <c r="BZ16" s="32"/>
      <c r="CA16" s="32"/>
      <c r="CB16" s="32"/>
      <c r="CC16" s="33"/>
      <c r="CD16" s="23"/>
      <c r="CE16" s="20"/>
      <c r="CF16" s="31"/>
      <c r="CG16" s="32"/>
      <c r="CH16" s="32"/>
      <c r="CI16" s="32"/>
      <c r="CJ16" s="33"/>
      <c r="CK16" s="20"/>
      <c r="CL16" s="20"/>
      <c r="CM16" s="20"/>
      <c r="CN16" s="31"/>
      <c r="CO16" s="32"/>
      <c r="CP16" s="32"/>
      <c r="CQ16" s="32"/>
      <c r="CR16" s="33"/>
      <c r="CS16" s="78">
        <f t="shared" si="0"/>
        <v>0</v>
      </c>
      <c r="CT16" s="78"/>
      <c r="CU16" s="78"/>
      <c r="CV16" s="78"/>
      <c r="CW16" s="78"/>
    </row>
    <row r="17" spans="1:101" s="2" customFormat="1" ht="15" customHeight="1">
      <c r="A17" s="4"/>
      <c r="B17" s="29" t="s">
        <v>23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  <c r="AY17" s="26" t="s">
        <v>3</v>
      </c>
      <c r="AZ17" s="27"/>
      <c r="BA17" s="27"/>
      <c r="BB17" s="27"/>
      <c r="BC17" s="27"/>
      <c r="BD17" s="27"/>
      <c r="BE17" s="27"/>
      <c r="BF17" s="28"/>
      <c r="BG17" s="31">
        <v>0</v>
      </c>
      <c r="BH17" s="32"/>
      <c r="BI17" s="32"/>
      <c r="BJ17" s="32"/>
      <c r="BK17" s="33"/>
      <c r="BL17" s="31">
        <v>0</v>
      </c>
      <c r="BM17" s="32"/>
      <c r="BN17" s="32"/>
      <c r="BO17" s="32"/>
      <c r="BP17" s="33"/>
      <c r="BQ17" s="31">
        <v>0</v>
      </c>
      <c r="BR17" s="32"/>
      <c r="BS17" s="32"/>
      <c r="BT17" s="32"/>
      <c r="BU17" s="33"/>
      <c r="BV17" s="21">
        <v>0</v>
      </c>
      <c r="BW17" s="20">
        <v>0</v>
      </c>
      <c r="BX17" s="23">
        <v>0</v>
      </c>
      <c r="BY17" s="31">
        <v>0</v>
      </c>
      <c r="BZ17" s="32"/>
      <c r="CA17" s="32"/>
      <c r="CB17" s="32"/>
      <c r="CC17" s="33"/>
      <c r="CD17" s="23">
        <v>0</v>
      </c>
      <c r="CE17" s="20">
        <v>0</v>
      </c>
      <c r="CF17" s="31">
        <v>0</v>
      </c>
      <c r="CG17" s="32"/>
      <c r="CH17" s="32"/>
      <c r="CI17" s="32"/>
      <c r="CJ17" s="33"/>
      <c r="CK17" s="20"/>
      <c r="CL17" s="20"/>
      <c r="CM17" s="20"/>
      <c r="CN17" s="31">
        <v>370000</v>
      </c>
      <c r="CO17" s="32"/>
      <c r="CP17" s="32"/>
      <c r="CQ17" s="32"/>
      <c r="CR17" s="33"/>
      <c r="CS17" s="78">
        <f t="shared" si="0"/>
        <v>370000</v>
      </c>
      <c r="CT17" s="78"/>
      <c r="CU17" s="78"/>
      <c r="CV17" s="78"/>
      <c r="CW17" s="78"/>
    </row>
    <row r="18" spans="1:101" s="2" customFormat="1" ht="15" customHeight="1">
      <c r="A18" s="4"/>
      <c r="B18" s="29" t="s">
        <v>22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26" t="s">
        <v>3</v>
      </c>
      <c r="AZ18" s="27"/>
      <c r="BA18" s="27"/>
      <c r="BB18" s="27"/>
      <c r="BC18" s="27"/>
      <c r="BD18" s="27"/>
      <c r="BE18" s="27"/>
      <c r="BF18" s="28"/>
      <c r="BG18" s="31"/>
      <c r="BH18" s="32"/>
      <c r="BI18" s="32"/>
      <c r="BJ18" s="32"/>
      <c r="BK18" s="33"/>
      <c r="BL18" s="31"/>
      <c r="BM18" s="32"/>
      <c r="BN18" s="32"/>
      <c r="BO18" s="32"/>
      <c r="BP18" s="33"/>
      <c r="BQ18" s="31"/>
      <c r="BR18" s="32"/>
      <c r="BS18" s="32"/>
      <c r="BT18" s="32"/>
      <c r="BU18" s="33"/>
      <c r="BV18" s="21"/>
      <c r="BW18" s="20"/>
      <c r="BX18" s="23"/>
      <c r="BY18" s="31"/>
      <c r="BZ18" s="32"/>
      <c r="CA18" s="32"/>
      <c r="CB18" s="32"/>
      <c r="CC18" s="33"/>
      <c r="CD18" s="23"/>
      <c r="CE18" s="20"/>
      <c r="CF18" s="31"/>
      <c r="CG18" s="32"/>
      <c r="CH18" s="32"/>
      <c r="CI18" s="32"/>
      <c r="CJ18" s="33"/>
      <c r="CK18" s="20"/>
      <c r="CL18" s="20"/>
      <c r="CM18" s="20"/>
      <c r="CN18" s="31">
        <v>300000</v>
      </c>
      <c r="CO18" s="32"/>
      <c r="CP18" s="32"/>
      <c r="CQ18" s="32"/>
      <c r="CR18" s="33"/>
      <c r="CS18" s="78">
        <f t="shared" si="0"/>
        <v>300000</v>
      </c>
      <c r="CT18" s="78"/>
      <c r="CU18" s="78"/>
      <c r="CV18" s="78"/>
      <c r="CW18" s="78"/>
    </row>
    <row r="19" spans="1:101" s="2" customFormat="1" ht="30" customHeight="1">
      <c r="A19" s="4"/>
      <c r="B19" s="29" t="s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26" t="s">
        <v>3</v>
      </c>
      <c r="AZ19" s="27"/>
      <c r="BA19" s="27"/>
      <c r="BB19" s="27"/>
      <c r="BC19" s="27"/>
      <c r="BD19" s="27"/>
      <c r="BE19" s="27"/>
      <c r="BF19" s="28"/>
      <c r="BG19" s="31"/>
      <c r="BH19" s="32"/>
      <c r="BI19" s="32"/>
      <c r="BJ19" s="32"/>
      <c r="BK19" s="33"/>
      <c r="BL19" s="31"/>
      <c r="BM19" s="32"/>
      <c r="BN19" s="32"/>
      <c r="BO19" s="32"/>
      <c r="BP19" s="33"/>
      <c r="BQ19" s="31"/>
      <c r="BR19" s="32"/>
      <c r="BS19" s="32"/>
      <c r="BT19" s="32"/>
      <c r="BU19" s="33"/>
      <c r="BV19" s="21"/>
      <c r="BW19" s="20"/>
      <c r="BX19" s="23"/>
      <c r="BY19" s="31"/>
      <c r="BZ19" s="32"/>
      <c r="CA19" s="32"/>
      <c r="CB19" s="32"/>
      <c r="CC19" s="33"/>
      <c r="CD19" s="23"/>
      <c r="CE19" s="20"/>
      <c r="CF19" s="31"/>
      <c r="CG19" s="32"/>
      <c r="CH19" s="32"/>
      <c r="CI19" s="32"/>
      <c r="CJ19" s="33"/>
      <c r="CK19" s="20"/>
      <c r="CL19" s="20"/>
      <c r="CM19" s="20"/>
      <c r="CN19" s="31"/>
      <c r="CO19" s="32"/>
      <c r="CP19" s="32"/>
      <c r="CQ19" s="32"/>
      <c r="CR19" s="33"/>
      <c r="CS19" s="78">
        <f t="shared" si="0"/>
        <v>0</v>
      </c>
      <c r="CT19" s="78"/>
      <c r="CU19" s="78"/>
      <c r="CV19" s="78"/>
      <c r="CW19" s="78"/>
    </row>
    <row r="20" spans="1:101" s="2" customFormat="1" ht="15" customHeight="1">
      <c r="A20" s="4"/>
      <c r="B20" s="29" t="s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26" t="s">
        <v>3</v>
      </c>
      <c r="AZ20" s="27"/>
      <c r="BA20" s="27"/>
      <c r="BB20" s="27"/>
      <c r="BC20" s="27"/>
      <c r="BD20" s="27"/>
      <c r="BE20" s="27"/>
      <c r="BF20" s="28"/>
      <c r="BG20" s="31"/>
      <c r="BH20" s="32"/>
      <c r="BI20" s="32"/>
      <c r="BJ20" s="32"/>
      <c r="BK20" s="33"/>
      <c r="BL20" s="31"/>
      <c r="BM20" s="32"/>
      <c r="BN20" s="32"/>
      <c r="BO20" s="32"/>
      <c r="BP20" s="33"/>
      <c r="BQ20" s="31"/>
      <c r="BR20" s="32"/>
      <c r="BS20" s="32"/>
      <c r="BT20" s="32"/>
      <c r="BU20" s="33"/>
      <c r="BV20" s="21"/>
      <c r="BW20" s="20"/>
      <c r="BX20" s="23"/>
      <c r="BY20" s="31"/>
      <c r="BZ20" s="32"/>
      <c r="CA20" s="32"/>
      <c r="CB20" s="32"/>
      <c r="CC20" s="33"/>
      <c r="CD20" s="23"/>
      <c r="CE20" s="20"/>
      <c r="CF20" s="31"/>
      <c r="CG20" s="32"/>
      <c r="CH20" s="32"/>
      <c r="CI20" s="32"/>
      <c r="CJ20" s="33"/>
      <c r="CK20" s="20"/>
      <c r="CL20" s="20"/>
      <c r="CM20" s="20"/>
      <c r="CN20" s="31"/>
      <c r="CO20" s="32"/>
      <c r="CP20" s="32"/>
      <c r="CQ20" s="32"/>
      <c r="CR20" s="33"/>
      <c r="CS20" s="78">
        <f t="shared" si="0"/>
        <v>0</v>
      </c>
      <c r="CT20" s="78"/>
      <c r="CU20" s="78"/>
      <c r="CV20" s="78"/>
      <c r="CW20" s="78"/>
    </row>
    <row r="21" spans="1:101" s="2" customFormat="1" ht="15">
      <c r="A21" s="4"/>
      <c r="B21" s="29" t="s">
        <v>17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26" t="s">
        <v>3</v>
      </c>
      <c r="AZ21" s="27"/>
      <c r="BA21" s="27"/>
      <c r="BB21" s="27"/>
      <c r="BC21" s="27"/>
      <c r="BD21" s="27"/>
      <c r="BE21" s="27"/>
      <c r="BF21" s="28"/>
      <c r="BG21" s="31"/>
      <c r="BH21" s="32"/>
      <c r="BI21" s="32"/>
      <c r="BJ21" s="32"/>
      <c r="BK21" s="33"/>
      <c r="BL21" s="31"/>
      <c r="BM21" s="32"/>
      <c r="BN21" s="32"/>
      <c r="BO21" s="32"/>
      <c r="BP21" s="33"/>
      <c r="BQ21" s="31"/>
      <c r="BR21" s="32"/>
      <c r="BS21" s="32"/>
      <c r="BT21" s="32"/>
      <c r="BU21" s="33"/>
      <c r="BV21" s="21"/>
      <c r="BW21" s="20"/>
      <c r="BX21" s="23"/>
      <c r="BY21" s="31"/>
      <c r="BZ21" s="32"/>
      <c r="CA21" s="32"/>
      <c r="CB21" s="32"/>
      <c r="CC21" s="33"/>
      <c r="CD21" s="23"/>
      <c r="CE21" s="20"/>
      <c r="CF21" s="31"/>
      <c r="CG21" s="32"/>
      <c r="CH21" s="32"/>
      <c r="CI21" s="32"/>
      <c r="CJ21" s="33"/>
      <c r="CK21" s="20"/>
      <c r="CL21" s="20"/>
      <c r="CM21" s="20"/>
      <c r="CN21" s="31"/>
      <c r="CO21" s="32"/>
      <c r="CP21" s="32"/>
      <c r="CQ21" s="32"/>
      <c r="CR21" s="33"/>
      <c r="CS21" s="78">
        <f t="shared" si="0"/>
        <v>0</v>
      </c>
      <c r="CT21" s="78"/>
      <c r="CU21" s="78"/>
      <c r="CV21" s="78"/>
      <c r="CW21" s="78"/>
    </row>
    <row r="22" spans="1:101" s="2" customFormat="1" ht="30" customHeight="1">
      <c r="A22" s="4"/>
      <c r="B22" s="29" t="s">
        <v>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6" t="s">
        <v>3</v>
      </c>
      <c r="AZ22" s="27"/>
      <c r="BA22" s="27"/>
      <c r="BB22" s="27"/>
      <c r="BC22" s="27"/>
      <c r="BD22" s="27"/>
      <c r="BE22" s="27"/>
      <c r="BF22" s="28"/>
      <c r="BG22" s="31"/>
      <c r="BH22" s="32"/>
      <c r="BI22" s="32"/>
      <c r="BJ22" s="32"/>
      <c r="BK22" s="33"/>
      <c r="BL22" s="31"/>
      <c r="BM22" s="32"/>
      <c r="BN22" s="32"/>
      <c r="BO22" s="32"/>
      <c r="BP22" s="33"/>
      <c r="BQ22" s="31"/>
      <c r="BR22" s="32"/>
      <c r="BS22" s="32"/>
      <c r="BT22" s="32"/>
      <c r="BU22" s="33"/>
      <c r="BV22" s="21"/>
      <c r="BW22" s="20"/>
      <c r="BX22" s="23"/>
      <c r="BY22" s="31"/>
      <c r="BZ22" s="32"/>
      <c r="CA22" s="32"/>
      <c r="CB22" s="32"/>
      <c r="CC22" s="33"/>
      <c r="CD22" s="23"/>
      <c r="CE22" s="20"/>
      <c r="CF22" s="31"/>
      <c r="CG22" s="32"/>
      <c r="CH22" s="32"/>
      <c r="CI22" s="32"/>
      <c r="CJ22" s="33"/>
      <c r="CK22" s="20"/>
      <c r="CL22" s="20"/>
      <c r="CM22" s="20"/>
      <c r="CN22" s="31"/>
      <c r="CO22" s="32"/>
      <c r="CP22" s="32"/>
      <c r="CQ22" s="32"/>
      <c r="CR22" s="33"/>
      <c r="CS22" s="78">
        <f t="shared" si="0"/>
        <v>0</v>
      </c>
      <c r="CT22" s="78"/>
      <c r="CU22" s="78"/>
      <c r="CV22" s="78"/>
      <c r="CW22" s="78"/>
    </row>
    <row r="23" spans="1:101" s="6" customFormat="1" ht="15" customHeight="1">
      <c r="A23" s="3"/>
      <c r="B23" s="44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5"/>
      <c r="AY23" s="36">
        <v>900</v>
      </c>
      <c r="AZ23" s="37"/>
      <c r="BA23" s="37"/>
      <c r="BB23" s="37"/>
      <c r="BC23" s="37"/>
      <c r="BD23" s="37"/>
      <c r="BE23" s="37"/>
      <c r="BF23" s="38"/>
      <c r="BG23" s="49">
        <f>BG25+BG30+BG38+BG41+BG45+BG46+BG52</f>
        <v>10741532.97</v>
      </c>
      <c r="BH23" s="50"/>
      <c r="BI23" s="50"/>
      <c r="BJ23" s="50"/>
      <c r="BK23" s="51"/>
      <c r="BL23" s="49">
        <f>BL25+BL30+BL38+BL41+BL45+BL46+BL52</f>
        <v>18367910.18</v>
      </c>
      <c r="BM23" s="50"/>
      <c r="BN23" s="50"/>
      <c r="BO23" s="50"/>
      <c r="BP23" s="51"/>
      <c r="BQ23" s="49">
        <f>BQ25+BQ30+BQ38+BQ41+BQ45+BQ46+BQ52</f>
        <v>752300</v>
      </c>
      <c r="BR23" s="50"/>
      <c r="BS23" s="50"/>
      <c r="BT23" s="50"/>
      <c r="BU23" s="51"/>
      <c r="BV23" s="24">
        <f>BV25+BV30+BV38+BV41+BV45+BV46+BV52</f>
        <v>633300</v>
      </c>
      <c r="BW23" s="22">
        <f>BW25+BW30+BW41+BW45+BW46+BW52</f>
        <v>0</v>
      </c>
      <c r="BX23" s="22">
        <f>BX25+BX30+BX38+BX41+BX45+BX46+BX52</f>
        <v>143000</v>
      </c>
      <c r="BY23" s="49">
        <f>BY25+BY30+BY38+BY41+BY45+BY46+BY52</f>
        <v>552000</v>
      </c>
      <c r="BZ23" s="50"/>
      <c r="CA23" s="50"/>
      <c r="CB23" s="50"/>
      <c r="CC23" s="51"/>
      <c r="CD23" s="24">
        <f>CD25+CD30+CD38+CD41+CD45+CD46+CD52</f>
        <v>1430629.87</v>
      </c>
      <c r="CE23" s="22">
        <f>CE25+CE30+CE38+CE41+CE45+CE46+CE52</f>
        <v>44400</v>
      </c>
      <c r="CF23" s="49">
        <f>CF25+CF30+CF38+CF41+CF45+CF46+CF52</f>
        <v>0</v>
      </c>
      <c r="CG23" s="50"/>
      <c r="CH23" s="50"/>
      <c r="CI23" s="50"/>
      <c r="CJ23" s="51"/>
      <c r="CK23" s="22">
        <f>CK30+CK46</f>
        <v>0</v>
      </c>
      <c r="CL23" s="22">
        <f>CL25+CL30+CL38+CL41+CL45+CL46+CL52</f>
        <v>0</v>
      </c>
      <c r="CM23" s="24">
        <f>CM25+CM30+CM38+CM41+CM45+CM46+CM52</f>
        <v>33000</v>
      </c>
      <c r="CN23" s="49">
        <f>CN25+CN30+CN38+CN41+CN45+CN46+CN52</f>
        <v>796866.03</v>
      </c>
      <c r="CO23" s="50"/>
      <c r="CP23" s="50"/>
      <c r="CQ23" s="50"/>
      <c r="CR23" s="51"/>
      <c r="CS23" s="77">
        <f>SUM(BG23:CR23)</f>
        <v>33494939.05</v>
      </c>
      <c r="CT23" s="77"/>
      <c r="CU23" s="77"/>
      <c r="CV23" s="77"/>
      <c r="CW23" s="77"/>
    </row>
    <row r="24" spans="1:101" s="2" customFormat="1" ht="15">
      <c r="A24" s="4"/>
      <c r="B24" s="29" t="s">
        <v>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0"/>
      <c r="AY24" s="26"/>
      <c r="AZ24" s="27"/>
      <c r="BA24" s="27"/>
      <c r="BB24" s="27"/>
      <c r="BC24" s="27"/>
      <c r="BD24" s="27"/>
      <c r="BE24" s="27"/>
      <c r="BF24" s="28"/>
      <c r="BG24" s="46"/>
      <c r="BH24" s="47"/>
      <c r="BI24" s="47"/>
      <c r="BJ24" s="47"/>
      <c r="BK24" s="48"/>
      <c r="BL24" s="31"/>
      <c r="BM24" s="32"/>
      <c r="BN24" s="32"/>
      <c r="BO24" s="32"/>
      <c r="BP24" s="33"/>
      <c r="BQ24" s="31"/>
      <c r="BR24" s="32"/>
      <c r="BS24" s="32"/>
      <c r="BT24" s="32"/>
      <c r="BU24" s="33"/>
      <c r="BV24" s="21"/>
      <c r="BW24" s="20"/>
      <c r="BX24" s="23"/>
      <c r="BY24" s="31"/>
      <c r="BZ24" s="32"/>
      <c r="CA24" s="32"/>
      <c r="CB24" s="32"/>
      <c r="CC24" s="33"/>
      <c r="CD24" s="23"/>
      <c r="CE24" s="20"/>
      <c r="CF24" s="31"/>
      <c r="CG24" s="32"/>
      <c r="CH24" s="32"/>
      <c r="CI24" s="32"/>
      <c r="CJ24" s="33"/>
      <c r="CK24" s="20"/>
      <c r="CL24" s="20"/>
      <c r="CM24" s="21"/>
      <c r="CN24" s="31"/>
      <c r="CO24" s="32"/>
      <c r="CP24" s="32"/>
      <c r="CQ24" s="32"/>
      <c r="CR24" s="33"/>
      <c r="CS24" s="78">
        <f t="shared" si="0"/>
        <v>0</v>
      </c>
      <c r="CT24" s="78"/>
      <c r="CU24" s="78"/>
      <c r="CV24" s="78"/>
      <c r="CW24" s="78"/>
    </row>
    <row r="25" spans="1:101" s="2" customFormat="1" ht="30" customHeight="1">
      <c r="A25" s="4"/>
      <c r="B25" s="29" t="s">
        <v>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Y25" s="26">
        <v>210</v>
      </c>
      <c r="AZ25" s="27"/>
      <c r="BA25" s="27"/>
      <c r="BB25" s="27"/>
      <c r="BC25" s="27"/>
      <c r="BD25" s="27"/>
      <c r="BE25" s="27"/>
      <c r="BF25" s="28"/>
      <c r="BG25" s="31">
        <f>SUM(BG27:BK29)</f>
        <v>2923990</v>
      </c>
      <c r="BH25" s="32"/>
      <c r="BI25" s="32"/>
      <c r="BJ25" s="32"/>
      <c r="BK25" s="33"/>
      <c r="BL25" s="31">
        <f>SUM(BL27:BP29)</f>
        <v>17821910.18</v>
      </c>
      <c r="BM25" s="32"/>
      <c r="BN25" s="32"/>
      <c r="BO25" s="32"/>
      <c r="BP25" s="33"/>
      <c r="BQ25" s="31">
        <f>SUM(BQ27:BU29)</f>
        <v>752300</v>
      </c>
      <c r="BR25" s="32"/>
      <c r="BS25" s="32"/>
      <c r="BT25" s="32"/>
      <c r="BU25" s="33"/>
      <c r="BV25" s="21">
        <f>BV27+BV28+BV29</f>
        <v>633300</v>
      </c>
      <c r="BW25" s="20">
        <v>0</v>
      </c>
      <c r="BX25" s="23">
        <v>0</v>
      </c>
      <c r="BY25" s="31">
        <v>0</v>
      </c>
      <c r="BZ25" s="32"/>
      <c r="CA25" s="32"/>
      <c r="CB25" s="32"/>
      <c r="CC25" s="33"/>
      <c r="CD25" s="23">
        <f>CD27+CD28+CD29</f>
        <v>1120291.82</v>
      </c>
      <c r="CE25" s="20">
        <f>CE27+CE28+CE29</f>
        <v>0</v>
      </c>
      <c r="CF25" s="31">
        <v>0</v>
      </c>
      <c r="CG25" s="32"/>
      <c r="CH25" s="32"/>
      <c r="CI25" s="32"/>
      <c r="CJ25" s="33"/>
      <c r="CK25" s="20"/>
      <c r="CL25" s="20">
        <f>CL27+CL28+CL29</f>
        <v>0</v>
      </c>
      <c r="CM25" s="23">
        <f>CM27+CM28+CM29</f>
        <v>0</v>
      </c>
      <c r="CN25" s="31">
        <f>SUM(CN27:CR29)</f>
        <v>96866.03</v>
      </c>
      <c r="CO25" s="32"/>
      <c r="CP25" s="32"/>
      <c r="CQ25" s="32"/>
      <c r="CR25" s="33"/>
      <c r="CS25" s="78">
        <f>SUM(BG25:CR25)</f>
        <v>23348658.03</v>
      </c>
      <c r="CT25" s="78"/>
      <c r="CU25" s="78"/>
      <c r="CV25" s="78"/>
      <c r="CW25" s="78"/>
    </row>
    <row r="26" spans="1:101" s="2" customFormat="1" ht="15">
      <c r="A26" s="4"/>
      <c r="B26" s="29" t="s">
        <v>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26"/>
      <c r="AZ26" s="27"/>
      <c r="BA26" s="27"/>
      <c r="BB26" s="27"/>
      <c r="BC26" s="27"/>
      <c r="BD26" s="27"/>
      <c r="BE26" s="27"/>
      <c r="BF26" s="28"/>
      <c r="BG26" s="31"/>
      <c r="BH26" s="32"/>
      <c r="BI26" s="32"/>
      <c r="BJ26" s="32"/>
      <c r="BK26" s="33"/>
      <c r="BL26" s="31"/>
      <c r="BM26" s="32"/>
      <c r="BN26" s="32"/>
      <c r="BO26" s="32"/>
      <c r="BP26" s="33"/>
      <c r="BQ26" s="31"/>
      <c r="BR26" s="32"/>
      <c r="BS26" s="32"/>
      <c r="BT26" s="32"/>
      <c r="BU26" s="33"/>
      <c r="BV26" s="21"/>
      <c r="BW26" s="20"/>
      <c r="BX26" s="23"/>
      <c r="BY26" s="31"/>
      <c r="BZ26" s="32"/>
      <c r="CA26" s="32"/>
      <c r="CB26" s="32"/>
      <c r="CC26" s="33"/>
      <c r="CD26" s="23"/>
      <c r="CE26" s="20"/>
      <c r="CF26" s="31"/>
      <c r="CG26" s="32"/>
      <c r="CH26" s="32"/>
      <c r="CI26" s="32"/>
      <c r="CJ26" s="33"/>
      <c r="CK26" s="20"/>
      <c r="CL26" s="20"/>
      <c r="CM26" s="20"/>
      <c r="CN26" s="31"/>
      <c r="CO26" s="32"/>
      <c r="CP26" s="32"/>
      <c r="CQ26" s="32"/>
      <c r="CR26" s="33"/>
      <c r="CS26" s="78">
        <f t="shared" si="0"/>
        <v>0</v>
      </c>
      <c r="CT26" s="78"/>
      <c r="CU26" s="78"/>
      <c r="CV26" s="78"/>
      <c r="CW26" s="78"/>
    </row>
    <row r="27" spans="1:101" s="2" customFormat="1" ht="15">
      <c r="A27" s="4"/>
      <c r="B27" s="29" t="s">
        <v>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6">
        <v>211</v>
      </c>
      <c r="AZ27" s="27"/>
      <c r="BA27" s="27"/>
      <c r="BB27" s="27"/>
      <c r="BC27" s="27"/>
      <c r="BD27" s="27"/>
      <c r="BE27" s="27"/>
      <c r="BF27" s="28"/>
      <c r="BG27" s="31">
        <v>2245000</v>
      </c>
      <c r="BH27" s="32"/>
      <c r="BI27" s="32"/>
      <c r="BJ27" s="32"/>
      <c r="BK27" s="33"/>
      <c r="BL27" s="31">
        <v>13685799</v>
      </c>
      <c r="BM27" s="32"/>
      <c r="BN27" s="32"/>
      <c r="BO27" s="32"/>
      <c r="BP27" s="33"/>
      <c r="BQ27" s="31">
        <v>577803</v>
      </c>
      <c r="BR27" s="32"/>
      <c r="BS27" s="32"/>
      <c r="BT27" s="32"/>
      <c r="BU27" s="33"/>
      <c r="BV27" s="21">
        <v>486405</v>
      </c>
      <c r="BW27" s="20">
        <v>0</v>
      </c>
      <c r="BX27" s="23">
        <v>0</v>
      </c>
      <c r="BY27" s="31">
        <v>0</v>
      </c>
      <c r="BZ27" s="32"/>
      <c r="CA27" s="32"/>
      <c r="CB27" s="32"/>
      <c r="CC27" s="33"/>
      <c r="CD27" s="23">
        <v>0</v>
      </c>
      <c r="CE27" s="20">
        <v>0</v>
      </c>
      <c r="CF27" s="31">
        <v>0</v>
      </c>
      <c r="CG27" s="32"/>
      <c r="CH27" s="32"/>
      <c r="CI27" s="32"/>
      <c r="CJ27" s="33"/>
      <c r="CK27" s="20"/>
      <c r="CL27" s="20">
        <v>0</v>
      </c>
      <c r="CM27" s="20"/>
      <c r="CN27" s="31">
        <v>74400</v>
      </c>
      <c r="CO27" s="32"/>
      <c r="CP27" s="32"/>
      <c r="CQ27" s="32"/>
      <c r="CR27" s="33"/>
      <c r="CS27" s="78">
        <f>SUM(BG27:CR27)</f>
        <v>17069407</v>
      </c>
      <c r="CT27" s="78"/>
      <c r="CU27" s="78"/>
      <c r="CV27" s="78"/>
      <c r="CW27" s="78"/>
    </row>
    <row r="28" spans="1:101" s="2" customFormat="1" ht="15">
      <c r="A28" s="4"/>
      <c r="B28" s="29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0"/>
      <c r="AY28" s="26">
        <v>212</v>
      </c>
      <c r="AZ28" s="27"/>
      <c r="BA28" s="27"/>
      <c r="BB28" s="27"/>
      <c r="BC28" s="27"/>
      <c r="BD28" s="27"/>
      <c r="BE28" s="27"/>
      <c r="BF28" s="28"/>
      <c r="BG28" s="31">
        <v>1000</v>
      </c>
      <c r="BH28" s="32"/>
      <c r="BI28" s="32"/>
      <c r="BJ28" s="32"/>
      <c r="BK28" s="33"/>
      <c r="BL28" s="31">
        <v>3000</v>
      </c>
      <c r="BM28" s="32"/>
      <c r="BN28" s="32"/>
      <c r="BO28" s="32"/>
      <c r="BP28" s="33"/>
      <c r="BQ28" s="31">
        <v>0</v>
      </c>
      <c r="BR28" s="32"/>
      <c r="BS28" s="32"/>
      <c r="BT28" s="32"/>
      <c r="BU28" s="33"/>
      <c r="BV28" s="21">
        <v>0</v>
      </c>
      <c r="BW28" s="20">
        <v>0</v>
      </c>
      <c r="BX28" s="23">
        <v>0</v>
      </c>
      <c r="BY28" s="31">
        <v>0</v>
      </c>
      <c r="BZ28" s="32"/>
      <c r="CA28" s="32"/>
      <c r="CB28" s="32"/>
      <c r="CC28" s="33"/>
      <c r="CD28" s="23">
        <v>1120291.82</v>
      </c>
      <c r="CE28" s="20">
        <v>0</v>
      </c>
      <c r="CF28" s="31">
        <v>0</v>
      </c>
      <c r="CG28" s="32"/>
      <c r="CH28" s="32"/>
      <c r="CI28" s="32"/>
      <c r="CJ28" s="33"/>
      <c r="CK28" s="20"/>
      <c r="CL28" s="20"/>
      <c r="CM28" s="20">
        <v>0</v>
      </c>
      <c r="CN28" s="31">
        <v>0</v>
      </c>
      <c r="CO28" s="32"/>
      <c r="CP28" s="32"/>
      <c r="CQ28" s="32"/>
      <c r="CR28" s="33"/>
      <c r="CS28" s="78">
        <f>SUM(BG28:CR28)</f>
        <v>1124291.82</v>
      </c>
      <c r="CT28" s="78"/>
      <c r="CU28" s="78"/>
      <c r="CV28" s="78"/>
      <c r="CW28" s="78"/>
    </row>
    <row r="29" spans="1:101" s="2" customFormat="1" ht="15">
      <c r="A29" s="4"/>
      <c r="B29" s="29" t="s">
        <v>18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26">
        <v>213</v>
      </c>
      <c r="AZ29" s="27"/>
      <c r="BA29" s="27"/>
      <c r="BB29" s="27"/>
      <c r="BC29" s="27"/>
      <c r="BD29" s="27"/>
      <c r="BE29" s="27"/>
      <c r="BF29" s="28"/>
      <c r="BG29" s="31">
        <v>677990</v>
      </c>
      <c r="BH29" s="32"/>
      <c r="BI29" s="32"/>
      <c r="BJ29" s="32"/>
      <c r="BK29" s="33"/>
      <c r="BL29" s="31">
        <v>4133111.18</v>
      </c>
      <c r="BM29" s="32"/>
      <c r="BN29" s="32"/>
      <c r="BO29" s="32"/>
      <c r="BP29" s="33"/>
      <c r="BQ29" s="31">
        <v>174497</v>
      </c>
      <c r="BR29" s="32"/>
      <c r="BS29" s="32"/>
      <c r="BT29" s="32"/>
      <c r="BU29" s="33"/>
      <c r="BV29" s="21">
        <v>146895</v>
      </c>
      <c r="BW29" s="20">
        <v>0</v>
      </c>
      <c r="BX29" s="23">
        <v>0</v>
      </c>
      <c r="BY29" s="31">
        <v>0</v>
      </c>
      <c r="BZ29" s="32"/>
      <c r="CA29" s="32"/>
      <c r="CB29" s="32"/>
      <c r="CC29" s="33"/>
      <c r="CD29" s="23">
        <v>0</v>
      </c>
      <c r="CE29" s="20">
        <v>0</v>
      </c>
      <c r="CF29" s="31">
        <v>0</v>
      </c>
      <c r="CG29" s="32"/>
      <c r="CH29" s="32"/>
      <c r="CI29" s="32"/>
      <c r="CJ29" s="33"/>
      <c r="CK29" s="20"/>
      <c r="CL29" s="20">
        <v>0</v>
      </c>
      <c r="CM29" s="20"/>
      <c r="CN29" s="31">
        <v>22466.03</v>
      </c>
      <c r="CO29" s="32"/>
      <c r="CP29" s="32"/>
      <c r="CQ29" s="32"/>
      <c r="CR29" s="33"/>
      <c r="CS29" s="78">
        <f>SUM(BG29:CR29)</f>
        <v>5154959.21</v>
      </c>
      <c r="CT29" s="78"/>
      <c r="CU29" s="78"/>
      <c r="CV29" s="78"/>
      <c r="CW29" s="78"/>
    </row>
    <row r="30" spans="1:101" s="2" customFormat="1" ht="15" customHeight="1">
      <c r="A30" s="4"/>
      <c r="B30" s="29" t="s">
        <v>10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Y30" s="26">
        <v>220</v>
      </c>
      <c r="AZ30" s="27"/>
      <c r="BA30" s="27"/>
      <c r="BB30" s="27"/>
      <c r="BC30" s="27"/>
      <c r="BD30" s="27"/>
      <c r="BE30" s="27"/>
      <c r="BF30" s="28"/>
      <c r="BG30" s="31">
        <f>SUM(BG32:BK37)</f>
        <v>6576000</v>
      </c>
      <c r="BH30" s="32"/>
      <c r="BI30" s="32"/>
      <c r="BJ30" s="32"/>
      <c r="BK30" s="33"/>
      <c r="BL30" s="31">
        <f>SUM(BL32:BP37)</f>
        <v>0</v>
      </c>
      <c r="BM30" s="32"/>
      <c r="BN30" s="32"/>
      <c r="BO30" s="32"/>
      <c r="BP30" s="33"/>
      <c r="BQ30" s="31">
        <f>SUM(BQ32:BU37)</f>
        <v>0</v>
      </c>
      <c r="BR30" s="32"/>
      <c r="BS30" s="32"/>
      <c r="BT30" s="32"/>
      <c r="BU30" s="33"/>
      <c r="BV30" s="21">
        <v>0</v>
      </c>
      <c r="BW30" s="20">
        <f>SUM(BW32:BW37)</f>
        <v>0</v>
      </c>
      <c r="BX30" s="23">
        <v>0</v>
      </c>
      <c r="BY30" s="31">
        <f>SUM(BY32:CC37)</f>
        <v>0</v>
      </c>
      <c r="BZ30" s="32"/>
      <c r="CA30" s="32"/>
      <c r="CB30" s="32"/>
      <c r="CC30" s="33"/>
      <c r="CD30" s="23">
        <v>0</v>
      </c>
      <c r="CE30" s="20">
        <v>0</v>
      </c>
      <c r="CF30" s="31">
        <f>SUM(CF32:CJ37)</f>
        <v>0</v>
      </c>
      <c r="CG30" s="32"/>
      <c r="CH30" s="32"/>
      <c r="CI30" s="32"/>
      <c r="CJ30" s="33"/>
      <c r="CK30" s="20">
        <f>SUM(CK32:CK37)</f>
        <v>0</v>
      </c>
      <c r="CL30" s="20"/>
      <c r="CM30" s="20">
        <f>SUM(CM32:CM37)</f>
        <v>33000</v>
      </c>
      <c r="CN30" s="31">
        <f>SUM(CN32:CR37)</f>
        <v>630000</v>
      </c>
      <c r="CO30" s="32"/>
      <c r="CP30" s="32"/>
      <c r="CQ30" s="32"/>
      <c r="CR30" s="33"/>
      <c r="CS30" s="78">
        <f>SUM(BG30:CR30)</f>
        <v>7239000</v>
      </c>
      <c r="CT30" s="78"/>
      <c r="CU30" s="78"/>
      <c r="CV30" s="78"/>
      <c r="CW30" s="78"/>
    </row>
    <row r="31" spans="1:101" s="2" customFormat="1" ht="15">
      <c r="A31" s="4"/>
      <c r="B31" s="29" t="s">
        <v>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0"/>
      <c r="AY31" s="26"/>
      <c r="AZ31" s="27"/>
      <c r="BA31" s="27"/>
      <c r="BB31" s="27"/>
      <c r="BC31" s="27"/>
      <c r="BD31" s="27"/>
      <c r="BE31" s="27"/>
      <c r="BF31" s="28"/>
      <c r="BG31" s="31"/>
      <c r="BH31" s="32"/>
      <c r="BI31" s="32"/>
      <c r="BJ31" s="32"/>
      <c r="BK31" s="33"/>
      <c r="BL31" s="31"/>
      <c r="BM31" s="32"/>
      <c r="BN31" s="32"/>
      <c r="BO31" s="32"/>
      <c r="BP31" s="33"/>
      <c r="BQ31" s="31"/>
      <c r="BR31" s="32"/>
      <c r="BS31" s="32"/>
      <c r="BT31" s="32"/>
      <c r="BU31" s="33"/>
      <c r="BV31" s="21"/>
      <c r="BW31" s="20"/>
      <c r="BX31" s="23"/>
      <c r="BY31" s="31"/>
      <c r="BZ31" s="32"/>
      <c r="CA31" s="32"/>
      <c r="CB31" s="32"/>
      <c r="CC31" s="33"/>
      <c r="CD31" s="23"/>
      <c r="CE31" s="20"/>
      <c r="CF31" s="31"/>
      <c r="CG31" s="32"/>
      <c r="CH31" s="32"/>
      <c r="CI31" s="32"/>
      <c r="CJ31" s="33"/>
      <c r="CK31" s="20"/>
      <c r="CL31" s="20"/>
      <c r="CM31" s="20"/>
      <c r="CN31" s="31"/>
      <c r="CO31" s="32"/>
      <c r="CP31" s="32"/>
      <c r="CQ31" s="32"/>
      <c r="CR31" s="33"/>
      <c r="CS31" s="78"/>
      <c r="CT31" s="78"/>
      <c r="CU31" s="78"/>
      <c r="CV31" s="78"/>
      <c r="CW31" s="78"/>
    </row>
    <row r="32" spans="1:101" s="2" customFormat="1" ht="15" customHeight="1">
      <c r="A32" s="4"/>
      <c r="B32" s="29" t="s">
        <v>26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0"/>
      <c r="AY32" s="26">
        <v>221</v>
      </c>
      <c r="AZ32" s="27"/>
      <c r="BA32" s="27"/>
      <c r="BB32" s="27"/>
      <c r="BC32" s="27"/>
      <c r="BD32" s="27"/>
      <c r="BE32" s="27"/>
      <c r="BF32" s="28"/>
      <c r="BG32" s="31">
        <v>120000</v>
      </c>
      <c r="BH32" s="32"/>
      <c r="BI32" s="32"/>
      <c r="BJ32" s="32"/>
      <c r="BK32" s="33"/>
      <c r="BL32" s="31">
        <v>0</v>
      </c>
      <c r="BM32" s="32"/>
      <c r="BN32" s="32"/>
      <c r="BO32" s="32"/>
      <c r="BP32" s="33"/>
      <c r="BQ32" s="31">
        <v>0</v>
      </c>
      <c r="BR32" s="32"/>
      <c r="BS32" s="32"/>
      <c r="BT32" s="32"/>
      <c r="BU32" s="33"/>
      <c r="BV32" s="21">
        <v>0</v>
      </c>
      <c r="BW32" s="20">
        <v>0</v>
      </c>
      <c r="BX32" s="23">
        <v>0</v>
      </c>
      <c r="BY32" s="31">
        <v>0</v>
      </c>
      <c r="BZ32" s="32"/>
      <c r="CA32" s="32"/>
      <c r="CB32" s="32"/>
      <c r="CC32" s="33"/>
      <c r="CD32" s="23">
        <v>0</v>
      </c>
      <c r="CE32" s="20">
        <v>0</v>
      </c>
      <c r="CF32" s="31">
        <v>0</v>
      </c>
      <c r="CG32" s="32"/>
      <c r="CH32" s="32"/>
      <c r="CI32" s="32"/>
      <c r="CJ32" s="33"/>
      <c r="CK32" s="20"/>
      <c r="CL32" s="20"/>
      <c r="CM32" s="20"/>
      <c r="CN32" s="31">
        <v>0</v>
      </c>
      <c r="CO32" s="32"/>
      <c r="CP32" s="32"/>
      <c r="CQ32" s="32"/>
      <c r="CR32" s="33"/>
      <c r="CS32" s="78">
        <f t="shared" si="0"/>
        <v>120000</v>
      </c>
      <c r="CT32" s="78"/>
      <c r="CU32" s="78"/>
      <c r="CV32" s="78"/>
      <c r="CW32" s="78"/>
    </row>
    <row r="33" spans="1:101" s="2" customFormat="1" ht="15" customHeight="1">
      <c r="A33" s="4"/>
      <c r="B33" s="29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30"/>
      <c r="AY33" s="26">
        <v>222</v>
      </c>
      <c r="AZ33" s="27"/>
      <c r="BA33" s="27"/>
      <c r="BB33" s="27"/>
      <c r="BC33" s="27"/>
      <c r="BD33" s="27"/>
      <c r="BE33" s="27"/>
      <c r="BF33" s="28"/>
      <c r="BG33" s="31">
        <v>92000</v>
      </c>
      <c r="BH33" s="32"/>
      <c r="BI33" s="32"/>
      <c r="BJ33" s="32"/>
      <c r="BK33" s="33"/>
      <c r="BL33" s="31">
        <v>0</v>
      </c>
      <c r="BM33" s="32"/>
      <c r="BN33" s="32"/>
      <c r="BO33" s="32"/>
      <c r="BP33" s="33"/>
      <c r="BQ33" s="31">
        <v>0</v>
      </c>
      <c r="BR33" s="32"/>
      <c r="BS33" s="32"/>
      <c r="BT33" s="32"/>
      <c r="BU33" s="33"/>
      <c r="BV33" s="21">
        <v>0</v>
      </c>
      <c r="BW33" s="20">
        <v>0</v>
      </c>
      <c r="BX33" s="23">
        <v>0</v>
      </c>
      <c r="BY33" s="31">
        <v>0</v>
      </c>
      <c r="BZ33" s="32"/>
      <c r="CA33" s="32"/>
      <c r="CB33" s="32"/>
      <c r="CC33" s="33"/>
      <c r="CD33" s="23">
        <v>0</v>
      </c>
      <c r="CE33" s="20">
        <v>0</v>
      </c>
      <c r="CF33" s="31">
        <v>0</v>
      </c>
      <c r="CG33" s="32"/>
      <c r="CH33" s="32"/>
      <c r="CI33" s="32"/>
      <c r="CJ33" s="33"/>
      <c r="CK33" s="20"/>
      <c r="CL33" s="20"/>
      <c r="CM33" s="20">
        <v>0</v>
      </c>
      <c r="CN33" s="31">
        <v>0</v>
      </c>
      <c r="CO33" s="32"/>
      <c r="CP33" s="32"/>
      <c r="CQ33" s="32"/>
      <c r="CR33" s="33"/>
      <c r="CS33" s="78">
        <f t="shared" si="0"/>
        <v>92000</v>
      </c>
      <c r="CT33" s="78"/>
      <c r="CU33" s="78"/>
      <c r="CV33" s="78"/>
      <c r="CW33" s="78"/>
    </row>
    <row r="34" spans="1:101" s="2" customFormat="1" ht="15" customHeight="1">
      <c r="A34" s="4"/>
      <c r="B34" s="29" t="s">
        <v>28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30"/>
      <c r="AY34" s="26">
        <v>223</v>
      </c>
      <c r="AZ34" s="27"/>
      <c r="BA34" s="27"/>
      <c r="BB34" s="27"/>
      <c r="BC34" s="27"/>
      <c r="BD34" s="27"/>
      <c r="BE34" s="27"/>
      <c r="BF34" s="28"/>
      <c r="BG34" s="31">
        <v>2614000</v>
      </c>
      <c r="BH34" s="32"/>
      <c r="BI34" s="32"/>
      <c r="BJ34" s="32"/>
      <c r="BK34" s="33"/>
      <c r="BL34" s="31">
        <v>0</v>
      </c>
      <c r="BM34" s="32"/>
      <c r="BN34" s="32"/>
      <c r="BO34" s="32"/>
      <c r="BP34" s="33"/>
      <c r="BQ34" s="31">
        <v>0</v>
      </c>
      <c r="BR34" s="32"/>
      <c r="BS34" s="32"/>
      <c r="BT34" s="32"/>
      <c r="BU34" s="33"/>
      <c r="BV34" s="21">
        <v>0</v>
      </c>
      <c r="BW34" s="20">
        <v>0</v>
      </c>
      <c r="BX34" s="23">
        <v>0</v>
      </c>
      <c r="BY34" s="31">
        <v>0</v>
      </c>
      <c r="BZ34" s="32"/>
      <c r="CA34" s="32"/>
      <c r="CB34" s="32"/>
      <c r="CC34" s="33"/>
      <c r="CD34" s="23">
        <v>0</v>
      </c>
      <c r="CE34" s="20">
        <v>0</v>
      </c>
      <c r="CF34" s="31">
        <v>0</v>
      </c>
      <c r="CG34" s="32"/>
      <c r="CH34" s="32"/>
      <c r="CI34" s="32"/>
      <c r="CJ34" s="33"/>
      <c r="CK34" s="20"/>
      <c r="CL34" s="20"/>
      <c r="CM34" s="20"/>
      <c r="CN34" s="31">
        <v>300000</v>
      </c>
      <c r="CO34" s="32"/>
      <c r="CP34" s="32"/>
      <c r="CQ34" s="32"/>
      <c r="CR34" s="33"/>
      <c r="CS34" s="78">
        <f t="shared" si="0"/>
        <v>2914000</v>
      </c>
      <c r="CT34" s="78"/>
      <c r="CU34" s="78"/>
      <c r="CV34" s="78"/>
      <c r="CW34" s="78"/>
    </row>
    <row r="35" spans="1:101" s="2" customFormat="1" ht="15" customHeight="1">
      <c r="A35" s="4"/>
      <c r="B35" s="29" t="s">
        <v>29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30"/>
      <c r="AY35" s="26">
        <v>224</v>
      </c>
      <c r="AZ35" s="27"/>
      <c r="BA35" s="27"/>
      <c r="BB35" s="27"/>
      <c r="BC35" s="27"/>
      <c r="BD35" s="27"/>
      <c r="BE35" s="27"/>
      <c r="BF35" s="28"/>
      <c r="BG35" s="31">
        <v>0</v>
      </c>
      <c r="BH35" s="32"/>
      <c r="BI35" s="32"/>
      <c r="BJ35" s="32"/>
      <c r="BK35" s="33"/>
      <c r="BL35" s="31">
        <v>0</v>
      </c>
      <c r="BM35" s="32"/>
      <c r="BN35" s="32"/>
      <c r="BO35" s="32"/>
      <c r="BP35" s="33"/>
      <c r="BQ35" s="31">
        <v>0</v>
      </c>
      <c r="BR35" s="32"/>
      <c r="BS35" s="32"/>
      <c r="BT35" s="32"/>
      <c r="BU35" s="33"/>
      <c r="BV35" s="21">
        <v>0</v>
      </c>
      <c r="BW35" s="20">
        <v>0</v>
      </c>
      <c r="BX35" s="23">
        <v>0</v>
      </c>
      <c r="BY35" s="31">
        <v>0</v>
      </c>
      <c r="BZ35" s="32"/>
      <c r="CA35" s="32"/>
      <c r="CB35" s="32"/>
      <c r="CC35" s="33"/>
      <c r="CD35" s="23">
        <v>0</v>
      </c>
      <c r="CE35" s="20">
        <v>0</v>
      </c>
      <c r="CF35" s="31">
        <v>0</v>
      </c>
      <c r="CG35" s="32"/>
      <c r="CH35" s="32"/>
      <c r="CI35" s="32"/>
      <c r="CJ35" s="33"/>
      <c r="CK35" s="20"/>
      <c r="CL35" s="20"/>
      <c r="CM35" s="20"/>
      <c r="CN35" s="31">
        <v>0</v>
      </c>
      <c r="CO35" s="32"/>
      <c r="CP35" s="32"/>
      <c r="CQ35" s="32"/>
      <c r="CR35" s="33"/>
      <c r="CS35" s="78">
        <f t="shared" si="0"/>
        <v>0</v>
      </c>
      <c r="CT35" s="78"/>
      <c r="CU35" s="78"/>
      <c r="CV35" s="78"/>
      <c r="CW35" s="78"/>
    </row>
    <row r="36" spans="1:101" s="2" customFormat="1" ht="15">
      <c r="A36" s="4"/>
      <c r="B36" s="29" t="s">
        <v>30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30"/>
      <c r="AY36" s="26">
        <v>225</v>
      </c>
      <c r="AZ36" s="27"/>
      <c r="BA36" s="27"/>
      <c r="BB36" s="27"/>
      <c r="BC36" s="27"/>
      <c r="BD36" s="27"/>
      <c r="BE36" s="27"/>
      <c r="BF36" s="28"/>
      <c r="BG36" s="31">
        <v>2400000</v>
      </c>
      <c r="BH36" s="32"/>
      <c r="BI36" s="32"/>
      <c r="BJ36" s="32"/>
      <c r="BK36" s="33"/>
      <c r="BL36" s="31">
        <v>0</v>
      </c>
      <c r="BM36" s="32"/>
      <c r="BN36" s="32"/>
      <c r="BO36" s="32"/>
      <c r="BP36" s="33"/>
      <c r="BQ36" s="31">
        <v>0</v>
      </c>
      <c r="BR36" s="32"/>
      <c r="BS36" s="32"/>
      <c r="BT36" s="32"/>
      <c r="BU36" s="33"/>
      <c r="BV36" s="21">
        <v>0</v>
      </c>
      <c r="BW36" s="20">
        <v>0</v>
      </c>
      <c r="BX36" s="23">
        <v>0</v>
      </c>
      <c r="BY36" s="31">
        <v>0</v>
      </c>
      <c r="BZ36" s="32"/>
      <c r="CA36" s="32"/>
      <c r="CB36" s="32"/>
      <c r="CC36" s="33"/>
      <c r="CD36" s="23">
        <v>0</v>
      </c>
      <c r="CE36" s="20"/>
      <c r="CF36" s="31">
        <v>0</v>
      </c>
      <c r="CG36" s="32"/>
      <c r="CH36" s="32"/>
      <c r="CI36" s="32"/>
      <c r="CJ36" s="33"/>
      <c r="CK36" s="20"/>
      <c r="CL36" s="20"/>
      <c r="CM36" s="20"/>
      <c r="CN36" s="31">
        <v>30000</v>
      </c>
      <c r="CO36" s="32"/>
      <c r="CP36" s="32"/>
      <c r="CQ36" s="32"/>
      <c r="CR36" s="33"/>
      <c r="CS36" s="78">
        <f>SUM(BG36:CR36)</f>
        <v>2430000</v>
      </c>
      <c r="CT36" s="78"/>
      <c r="CU36" s="78"/>
      <c r="CV36" s="78"/>
      <c r="CW36" s="78"/>
    </row>
    <row r="37" spans="1:101" s="2" customFormat="1" ht="15" customHeight="1">
      <c r="A37" s="4"/>
      <c r="B37" s="29" t="s">
        <v>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30"/>
      <c r="AY37" s="26">
        <v>226</v>
      </c>
      <c r="AZ37" s="27"/>
      <c r="BA37" s="27"/>
      <c r="BB37" s="27"/>
      <c r="BC37" s="27"/>
      <c r="BD37" s="27"/>
      <c r="BE37" s="27"/>
      <c r="BF37" s="28"/>
      <c r="BG37" s="31">
        <v>1350000</v>
      </c>
      <c r="BH37" s="32"/>
      <c r="BI37" s="32"/>
      <c r="BJ37" s="32"/>
      <c r="BK37" s="33"/>
      <c r="BL37" s="31">
        <v>0</v>
      </c>
      <c r="BM37" s="32"/>
      <c r="BN37" s="32"/>
      <c r="BO37" s="32"/>
      <c r="BP37" s="33"/>
      <c r="BQ37" s="31">
        <v>0</v>
      </c>
      <c r="BR37" s="32"/>
      <c r="BS37" s="32"/>
      <c r="BT37" s="32"/>
      <c r="BU37" s="33"/>
      <c r="BV37" s="21">
        <v>0</v>
      </c>
      <c r="BW37" s="20">
        <v>0</v>
      </c>
      <c r="BX37" s="23">
        <v>0</v>
      </c>
      <c r="BY37" s="31">
        <v>0</v>
      </c>
      <c r="BZ37" s="32"/>
      <c r="CA37" s="32"/>
      <c r="CB37" s="32"/>
      <c r="CC37" s="33"/>
      <c r="CD37" s="23">
        <v>0</v>
      </c>
      <c r="CE37" s="20">
        <v>0</v>
      </c>
      <c r="CF37" s="31">
        <v>0</v>
      </c>
      <c r="CG37" s="32"/>
      <c r="CH37" s="32"/>
      <c r="CI37" s="32"/>
      <c r="CJ37" s="33"/>
      <c r="CK37" s="20">
        <v>0</v>
      </c>
      <c r="CL37" s="20"/>
      <c r="CM37" s="20">
        <v>33000</v>
      </c>
      <c r="CN37" s="31">
        <v>300000</v>
      </c>
      <c r="CO37" s="32"/>
      <c r="CP37" s="32"/>
      <c r="CQ37" s="32"/>
      <c r="CR37" s="33"/>
      <c r="CS37" s="78">
        <f>BG37+BL37+CF37+CN37+BQ37+BY37+CM37</f>
        <v>1683000</v>
      </c>
      <c r="CT37" s="78"/>
      <c r="CU37" s="78"/>
      <c r="CV37" s="78"/>
      <c r="CW37" s="78"/>
    </row>
    <row r="38" spans="1:101" s="2" customFormat="1" ht="30" customHeight="1">
      <c r="A38" s="4"/>
      <c r="B38" s="29" t="s">
        <v>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30"/>
      <c r="AY38" s="26">
        <v>240</v>
      </c>
      <c r="AZ38" s="27"/>
      <c r="BA38" s="27"/>
      <c r="BB38" s="27"/>
      <c r="BC38" s="27"/>
      <c r="BD38" s="27"/>
      <c r="BE38" s="27"/>
      <c r="BF38" s="28"/>
      <c r="BG38" s="31">
        <f>BG40</f>
        <v>0</v>
      </c>
      <c r="BH38" s="32"/>
      <c r="BI38" s="32"/>
      <c r="BJ38" s="32"/>
      <c r="BK38" s="33"/>
      <c r="BL38" s="31">
        <f>BL40</f>
        <v>0</v>
      </c>
      <c r="BM38" s="32"/>
      <c r="BN38" s="32"/>
      <c r="BO38" s="32"/>
      <c r="BP38" s="33"/>
      <c r="BQ38" s="31">
        <v>0</v>
      </c>
      <c r="BR38" s="32"/>
      <c r="BS38" s="32"/>
      <c r="BT38" s="32"/>
      <c r="BU38" s="33"/>
      <c r="BV38" s="21">
        <v>0</v>
      </c>
      <c r="BW38" s="20">
        <v>0</v>
      </c>
      <c r="BX38" s="23">
        <v>0</v>
      </c>
      <c r="BY38" s="31">
        <v>0</v>
      </c>
      <c r="BZ38" s="32"/>
      <c r="CA38" s="32"/>
      <c r="CB38" s="32"/>
      <c r="CC38" s="33"/>
      <c r="CD38" s="23">
        <v>0</v>
      </c>
      <c r="CE38" s="20">
        <v>0</v>
      </c>
      <c r="CF38" s="31">
        <v>0</v>
      </c>
      <c r="CG38" s="32"/>
      <c r="CH38" s="32"/>
      <c r="CI38" s="32"/>
      <c r="CJ38" s="33"/>
      <c r="CK38" s="20"/>
      <c r="CL38" s="20"/>
      <c r="CM38" s="20"/>
      <c r="CN38" s="31">
        <v>0</v>
      </c>
      <c r="CO38" s="32"/>
      <c r="CP38" s="32"/>
      <c r="CQ38" s="32"/>
      <c r="CR38" s="33"/>
      <c r="CS38" s="79">
        <f t="shared" si="0"/>
        <v>0</v>
      </c>
      <c r="CT38" s="79"/>
      <c r="CU38" s="79"/>
      <c r="CV38" s="79"/>
      <c r="CW38" s="79"/>
    </row>
    <row r="39" spans="1:101" s="2" customFormat="1" ht="14.25" customHeight="1">
      <c r="A39" s="4"/>
      <c r="B39" s="29" t="s">
        <v>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30"/>
      <c r="AY39" s="26"/>
      <c r="AZ39" s="27"/>
      <c r="BA39" s="27"/>
      <c r="BB39" s="27"/>
      <c r="BC39" s="27"/>
      <c r="BD39" s="27"/>
      <c r="BE39" s="27"/>
      <c r="BF39" s="28"/>
      <c r="BG39" s="31"/>
      <c r="BH39" s="32"/>
      <c r="BI39" s="32"/>
      <c r="BJ39" s="32"/>
      <c r="BK39" s="33"/>
      <c r="BL39" s="31"/>
      <c r="BM39" s="32"/>
      <c r="BN39" s="32"/>
      <c r="BO39" s="32"/>
      <c r="BP39" s="33"/>
      <c r="BQ39" s="31"/>
      <c r="BR39" s="32"/>
      <c r="BS39" s="32"/>
      <c r="BT39" s="32"/>
      <c r="BU39" s="33"/>
      <c r="BV39" s="21"/>
      <c r="BW39" s="20"/>
      <c r="BX39" s="23"/>
      <c r="BY39" s="31"/>
      <c r="BZ39" s="32"/>
      <c r="CA39" s="32"/>
      <c r="CB39" s="32"/>
      <c r="CC39" s="33"/>
      <c r="CD39" s="23"/>
      <c r="CE39" s="20"/>
      <c r="CF39" s="31"/>
      <c r="CG39" s="32"/>
      <c r="CH39" s="32"/>
      <c r="CI39" s="32"/>
      <c r="CJ39" s="33"/>
      <c r="CK39" s="20"/>
      <c r="CL39" s="20"/>
      <c r="CM39" s="20"/>
      <c r="CN39" s="31"/>
      <c r="CO39" s="32"/>
      <c r="CP39" s="32"/>
      <c r="CQ39" s="32"/>
      <c r="CR39" s="33"/>
      <c r="CS39" s="79"/>
      <c r="CT39" s="79"/>
      <c r="CU39" s="79"/>
      <c r="CV39" s="79"/>
      <c r="CW39" s="79"/>
    </row>
    <row r="40" spans="1:101" s="2" customFormat="1" ht="30" customHeight="1">
      <c r="A40" s="4"/>
      <c r="B40" s="29" t="s">
        <v>16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30"/>
      <c r="AY40" s="26">
        <v>241</v>
      </c>
      <c r="AZ40" s="27"/>
      <c r="BA40" s="27"/>
      <c r="BB40" s="27"/>
      <c r="BC40" s="27"/>
      <c r="BD40" s="27"/>
      <c r="BE40" s="27"/>
      <c r="BF40" s="28"/>
      <c r="BG40" s="31">
        <v>0</v>
      </c>
      <c r="BH40" s="32"/>
      <c r="BI40" s="32"/>
      <c r="BJ40" s="32"/>
      <c r="BK40" s="33"/>
      <c r="BL40" s="31">
        <v>0</v>
      </c>
      <c r="BM40" s="32"/>
      <c r="BN40" s="32"/>
      <c r="BO40" s="32"/>
      <c r="BP40" s="33"/>
      <c r="BQ40" s="31">
        <v>0</v>
      </c>
      <c r="BR40" s="32"/>
      <c r="BS40" s="32"/>
      <c r="BT40" s="32"/>
      <c r="BU40" s="33"/>
      <c r="BV40" s="21">
        <v>0</v>
      </c>
      <c r="BW40" s="20">
        <v>0</v>
      </c>
      <c r="BX40" s="23">
        <v>0</v>
      </c>
      <c r="BY40" s="31">
        <v>0</v>
      </c>
      <c r="BZ40" s="32"/>
      <c r="CA40" s="32"/>
      <c r="CB40" s="32"/>
      <c r="CC40" s="33"/>
      <c r="CD40" s="23">
        <v>0</v>
      </c>
      <c r="CE40" s="20">
        <v>0</v>
      </c>
      <c r="CF40" s="31">
        <v>0</v>
      </c>
      <c r="CG40" s="32"/>
      <c r="CH40" s="32"/>
      <c r="CI40" s="32"/>
      <c r="CJ40" s="33"/>
      <c r="CK40" s="20"/>
      <c r="CL40" s="20"/>
      <c r="CM40" s="20"/>
      <c r="CN40" s="31">
        <v>0</v>
      </c>
      <c r="CO40" s="32"/>
      <c r="CP40" s="32"/>
      <c r="CQ40" s="32"/>
      <c r="CR40" s="33"/>
      <c r="CS40" s="79">
        <f t="shared" si="0"/>
        <v>0</v>
      </c>
      <c r="CT40" s="79"/>
      <c r="CU40" s="79"/>
      <c r="CV40" s="79"/>
      <c r="CW40" s="79"/>
    </row>
    <row r="41" spans="1:101" s="2" customFormat="1" ht="15">
      <c r="A41" s="4"/>
      <c r="B41" s="29" t="s">
        <v>14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30"/>
      <c r="AY41" s="26">
        <v>260</v>
      </c>
      <c r="AZ41" s="27"/>
      <c r="BA41" s="27"/>
      <c r="BB41" s="27"/>
      <c r="BC41" s="27"/>
      <c r="BD41" s="27"/>
      <c r="BE41" s="27"/>
      <c r="BF41" s="28"/>
      <c r="BG41" s="31">
        <f>SUM(BG43:BK44)</f>
        <v>0</v>
      </c>
      <c r="BH41" s="32"/>
      <c r="BI41" s="32"/>
      <c r="BJ41" s="32"/>
      <c r="BK41" s="33"/>
      <c r="BL41" s="31">
        <f>SUM(BL43:BP44)</f>
        <v>0</v>
      </c>
      <c r="BM41" s="32"/>
      <c r="BN41" s="32"/>
      <c r="BO41" s="32"/>
      <c r="BP41" s="33"/>
      <c r="BQ41" s="31">
        <f>SUM(BQ43:BU44)</f>
        <v>0</v>
      </c>
      <c r="BR41" s="32"/>
      <c r="BS41" s="32"/>
      <c r="BT41" s="32"/>
      <c r="BU41" s="33"/>
      <c r="BV41" s="21">
        <v>0</v>
      </c>
      <c r="BW41" s="20">
        <v>0</v>
      </c>
      <c r="BX41" s="23">
        <f>BX43+BX44</f>
        <v>143000</v>
      </c>
      <c r="BY41" s="31">
        <f>SUM(BY43:CC44)</f>
        <v>552000</v>
      </c>
      <c r="BZ41" s="32"/>
      <c r="CA41" s="32"/>
      <c r="CB41" s="32"/>
      <c r="CC41" s="33"/>
      <c r="CD41" s="23">
        <f>CD43+CD44</f>
        <v>310338.05</v>
      </c>
      <c r="CE41" s="20">
        <f>CE43+CE44</f>
        <v>0</v>
      </c>
      <c r="CF41" s="31">
        <f>SUM(CF43:CJ44)</f>
        <v>0</v>
      </c>
      <c r="CG41" s="32"/>
      <c r="CH41" s="32"/>
      <c r="CI41" s="32"/>
      <c r="CJ41" s="33"/>
      <c r="CK41" s="20"/>
      <c r="CL41" s="20"/>
      <c r="CM41" s="20"/>
      <c r="CN41" s="31">
        <f>SUM(CN43:CR44)</f>
        <v>0</v>
      </c>
      <c r="CO41" s="32"/>
      <c r="CP41" s="32"/>
      <c r="CQ41" s="32"/>
      <c r="CR41" s="33"/>
      <c r="CS41" s="79">
        <f>SUM(BG41:CR41)</f>
        <v>1005338.05</v>
      </c>
      <c r="CT41" s="79"/>
      <c r="CU41" s="79"/>
      <c r="CV41" s="79"/>
      <c r="CW41" s="79"/>
    </row>
    <row r="42" spans="1:101" s="2" customFormat="1" ht="14.25" customHeight="1">
      <c r="A42" s="4"/>
      <c r="B42" s="29" t="s">
        <v>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6"/>
      <c r="AZ42" s="27"/>
      <c r="BA42" s="27"/>
      <c r="BB42" s="27"/>
      <c r="BC42" s="27"/>
      <c r="BD42" s="27"/>
      <c r="BE42" s="27"/>
      <c r="BF42" s="28"/>
      <c r="BG42" s="31"/>
      <c r="BH42" s="32"/>
      <c r="BI42" s="32"/>
      <c r="BJ42" s="32"/>
      <c r="BK42" s="33"/>
      <c r="BL42" s="31"/>
      <c r="BM42" s="32"/>
      <c r="BN42" s="32"/>
      <c r="BO42" s="32"/>
      <c r="BP42" s="33"/>
      <c r="BQ42" s="31"/>
      <c r="BR42" s="32"/>
      <c r="BS42" s="32"/>
      <c r="BT42" s="32"/>
      <c r="BU42" s="33"/>
      <c r="BV42" s="21"/>
      <c r="BW42" s="20"/>
      <c r="BX42" s="23"/>
      <c r="BY42" s="31"/>
      <c r="BZ42" s="32"/>
      <c r="CA42" s="32"/>
      <c r="CB42" s="32"/>
      <c r="CC42" s="33"/>
      <c r="CD42" s="23"/>
      <c r="CE42" s="20"/>
      <c r="CF42" s="31"/>
      <c r="CG42" s="32"/>
      <c r="CH42" s="32"/>
      <c r="CI42" s="32"/>
      <c r="CJ42" s="33"/>
      <c r="CK42" s="20"/>
      <c r="CL42" s="20"/>
      <c r="CM42" s="20"/>
      <c r="CN42" s="31"/>
      <c r="CO42" s="32"/>
      <c r="CP42" s="32"/>
      <c r="CQ42" s="32"/>
      <c r="CR42" s="33"/>
      <c r="CS42" s="79"/>
      <c r="CT42" s="79"/>
      <c r="CU42" s="79"/>
      <c r="CV42" s="79"/>
      <c r="CW42" s="79"/>
    </row>
    <row r="43" spans="1:101" s="2" customFormat="1" ht="15" customHeight="1">
      <c r="A43" s="4"/>
      <c r="B43" s="29" t="s">
        <v>32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30"/>
      <c r="AY43" s="26">
        <v>262</v>
      </c>
      <c r="AZ43" s="27"/>
      <c r="BA43" s="27"/>
      <c r="BB43" s="27"/>
      <c r="BC43" s="27"/>
      <c r="BD43" s="27"/>
      <c r="BE43" s="27"/>
      <c r="BF43" s="28"/>
      <c r="BG43" s="31">
        <v>0</v>
      </c>
      <c r="BH43" s="32"/>
      <c r="BI43" s="32"/>
      <c r="BJ43" s="32"/>
      <c r="BK43" s="33"/>
      <c r="BL43" s="31">
        <v>0</v>
      </c>
      <c r="BM43" s="32"/>
      <c r="BN43" s="32"/>
      <c r="BO43" s="32"/>
      <c r="BP43" s="33"/>
      <c r="BQ43" s="31">
        <v>0</v>
      </c>
      <c r="BR43" s="32"/>
      <c r="BS43" s="32"/>
      <c r="BT43" s="32"/>
      <c r="BU43" s="33"/>
      <c r="BV43" s="21">
        <v>0</v>
      </c>
      <c r="BW43" s="20">
        <v>0</v>
      </c>
      <c r="BX43" s="23">
        <v>143000</v>
      </c>
      <c r="BY43" s="31">
        <v>552000</v>
      </c>
      <c r="BZ43" s="32"/>
      <c r="CA43" s="32"/>
      <c r="CB43" s="32"/>
      <c r="CC43" s="33"/>
      <c r="CD43" s="23">
        <v>0</v>
      </c>
      <c r="CE43" s="20">
        <v>0</v>
      </c>
      <c r="CF43" s="31">
        <v>0</v>
      </c>
      <c r="CG43" s="32"/>
      <c r="CH43" s="32"/>
      <c r="CI43" s="32"/>
      <c r="CJ43" s="33"/>
      <c r="CK43" s="20"/>
      <c r="CL43" s="20"/>
      <c r="CM43" s="20"/>
      <c r="CN43" s="31">
        <v>0</v>
      </c>
      <c r="CO43" s="32"/>
      <c r="CP43" s="32"/>
      <c r="CQ43" s="32"/>
      <c r="CR43" s="33"/>
      <c r="CS43" s="79">
        <f>SUM(BG43:CR43)</f>
        <v>695000</v>
      </c>
      <c r="CT43" s="79"/>
      <c r="CU43" s="79"/>
      <c r="CV43" s="79"/>
      <c r="CW43" s="79"/>
    </row>
    <row r="44" spans="1:101" s="2" customFormat="1" ht="45" customHeight="1">
      <c r="A44" s="4"/>
      <c r="B44" s="29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30"/>
      <c r="AY44" s="26">
        <v>263</v>
      </c>
      <c r="AZ44" s="27"/>
      <c r="BA44" s="27"/>
      <c r="BB44" s="27"/>
      <c r="BC44" s="27"/>
      <c r="BD44" s="27"/>
      <c r="BE44" s="27"/>
      <c r="BF44" s="28"/>
      <c r="BG44" s="31">
        <v>0</v>
      </c>
      <c r="BH44" s="32"/>
      <c r="BI44" s="32"/>
      <c r="BJ44" s="32"/>
      <c r="BK44" s="33"/>
      <c r="BL44" s="31">
        <v>0</v>
      </c>
      <c r="BM44" s="32"/>
      <c r="BN44" s="32"/>
      <c r="BO44" s="32"/>
      <c r="BP44" s="33"/>
      <c r="BQ44" s="31">
        <v>0</v>
      </c>
      <c r="BR44" s="32"/>
      <c r="BS44" s="32"/>
      <c r="BT44" s="32"/>
      <c r="BU44" s="33"/>
      <c r="BV44" s="21">
        <v>0</v>
      </c>
      <c r="BW44" s="20">
        <v>0</v>
      </c>
      <c r="BX44" s="23">
        <v>0</v>
      </c>
      <c r="BY44" s="31">
        <v>0</v>
      </c>
      <c r="BZ44" s="32"/>
      <c r="CA44" s="32"/>
      <c r="CB44" s="32"/>
      <c r="CC44" s="33"/>
      <c r="CD44" s="23">
        <v>310338.05</v>
      </c>
      <c r="CE44" s="20">
        <v>0</v>
      </c>
      <c r="CF44" s="31">
        <v>0</v>
      </c>
      <c r="CG44" s="32"/>
      <c r="CH44" s="32"/>
      <c r="CI44" s="32"/>
      <c r="CJ44" s="33"/>
      <c r="CK44" s="20"/>
      <c r="CL44" s="20"/>
      <c r="CM44" s="20"/>
      <c r="CN44" s="31">
        <v>0</v>
      </c>
      <c r="CO44" s="32"/>
      <c r="CP44" s="32"/>
      <c r="CQ44" s="32"/>
      <c r="CR44" s="33"/>
      <c r="CS44" s="79">
        <f>SUM(BG44:CR44)</f>
        <v>310338.05</v>
      </c>
      <c r="CT44" s="79"/>
      <c r="CU44" s="79"/>
      <c r="CV44" s="79"/>
      <c r="CW44" s="79"/>
    </row>
    <row r="45" spans="1:101" s="2" customFormat="1" ht="15">
      <c r="A45" s="4"/>
      <c r="B45" s="29" t="s">
        <v>15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30"/>
      <c r="AY45" s="26">
        <v>290</v>
      </c>
      <c r="AZ45" s="27"/>
      <c r="BA45" s="27"/>
      <c r="BB45" s="27"/>
      <c r="BC45" s="27"/>
      <c r="BD45" s="27"/>
      <c r="BE45" s="27"/>
      <c r="BF45" s="28"/>
      <c r="BG45" s="31">
        <v>530000</v>
      </c>
      <c r="BH45" s="32"/>
      <c r="BI45" s="32"/>
      <c r="BJ45" s="32"/>
      <c r="BK45" s="33"/>
      <c r="BL45" s="31">
        <v>0</v>
      </c>
      <c r="BM45" s="32"/>
      <c r="BN45" s="32"/>
      <c r="BO45" s="32"/>
      <c r="BP45" s="33"/>
      <c r="BQ45" s="31">
        <v>0</v>
      </c>
      <c r="BR45" s="32"/>
      <c r="BS45" s="32"/>
      <c r="BT45" s="32"/>
      <c r="BU45" s="33"/>
      <c r="BV45" s="21">
        <v>0</v>
      </c>
      <c r="BW45" s="20">
        <v>0</v>
      </c>
      <c r="BX45" s="23">
        <v>0</v>
      </c>
      <c r="BY45" s="31">
        <v>0</v>
      </c>
      <c r="BZ45" s="32"/>
      <c r="CA45" s="32"/>
      <c r="CB45" s="32"/>
      <c r="CC45" s="33"/>
      <c r="CD45" s="23">
        <v>0</v>
      </c>
      <c r="CE45" s="20">
        <v>44400</v>
      </c>
      <c r="CF45" s="31">
        <v>0</v>
      </c>
      <c r="CG45" s="32"/>
      <c r="CH45" s="32"/>
      <c r="CI45" s="32"/>
      <c r="CJ45" s="33"/>
      <c r="CK45" s="20"/>
      <c r="CL45" s="20"/>
      <c r="CM45" s="20">
        <v>0</v>
      </c>
      <c r="CN45" s="31">
        <v>10000</v>
      </c>
      <c r="CO45" s="32"/>
      <c r="CP45" s="32"/>
      <c r="CQ45" s="32"/>
      <c r="CR45" s="33"/>
      <c r="CS45" s="79">
        <f>SUM(BG45:CR45)</f>
        <v>584400</v>
      </c>
      <c r="CT45" s="79"/>
      <c r="CU45" s="79"/>
      <c r="CV45" s="79"/>
      <c r="CW45" s="79"/>
    </row>
    <row r="46" spans="1:101" s="2" customFormat="1" ht="15" customHeight="1">
      <c r="A46" s="4"/>
      <c r="B46" s="29" t="s">
        <v>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  <c r="AY46" s="26">
        <v>300</v>
      </c>
      <c r="AZ46" s="27"/>
      <c r="BA46" s="27"/>
      <c r="BB46" s="27"/>
      <c r="BC46" s="27"/>
      <c r="BD46" s="27"/>
      <c r="BE46" s="27"/>
      <c r="BF46" s="28"/>
      <c r="BG46" s="31">
        <f>SUM(BG48:BK51)</f>
        <v>711542.97</v>
      </c>
      <c r="BH46" s="32"/>
      <c r="BI46" s="32"/>
      <c r="BJ46" s="32"/>
      <c r="BK46" s="33"/>
      <c r="BL46" s="31">
        <f>SUM(BL48:BP51)</f>
        <v>546000</v>
      </c>
      <c r="BM46" s="32"/>
      <c r="BN46" s="32"/>
      <c r="BO46" s="32"/>
      <c r="BP46" s="33"/>
      <c r="BQ46" s="31">
        <f>SUM(BQ48:BU51)</f>
        <v>0</v>
      </c>
      <c r="BR46" s="32"/>
      <c r="BS46" s="32"/>
      <c r="BT46" s="32"/>
      <c r="BU46" s="33"/>
      <c r="BV46" s="21"/>
      <c r="BW46" s="20">
        <f>BW48+BW49+BW50+BW51</f>
        <v>0</v>
      </c>
      <c r="BX46" s="23"/>
      <c r="BY46" s="31">
        <f>SUM(BY48:CC51)</f>
        <v>0</v>
      </c>
      <c r="BZ46" s="32"/>
      <c r="CA46" s="32"/>
      <c r="CB46" s="32"/>
      <c r="CC46" s="33"/>
      <c r="CD46" s="23">
        <v>0</v>
      </c>
      <c r="CE46" s="20">
        <v>0</v>
      </c>
      <c r="CF46" s="31">
        <f>SUM(CF48:CJ51)</f>
        <v>0</v>
      </c>
      <c r="CG46" s="32"/>
      <c r="CH46" s="32"/>
      <c r="CI46" s="32"/>
      <c r="CJ46" s="33"/>
      <c r="CK46" s="20">
        <f>SUM(CK48:CK51)</f>
        <v>0</v>
      </c>
      <c r="CL46" s="20"/>
      <c r="CM46" s="20">
        <f>SUM(CM48:CM51)</f>
        <v>0</v>
      </c>
      <c r="CN46" s="31">
        <f>SUM(CN48:CR51)</f>
        <v>60000</v>
      </c>
      <c r="CO46" s="32"/>
      <c r="CP46" s="32"/>
      <c r="CQ46" s="32"/>
      <c r="CR46" s="33"/>
      <c r="CS46" s="78">
        <f>SUM(BG46:CR46)</f>
        <v>1317542.97</v>
      </c>
      <c r="CT46" s="78"/>
      <c r="CU46" s="78"/>
      <c r="CV46" s="78"/>
      <c r="CW46" s="78"/>
    </row>
    <row r="47" spans="1:101" s="2" customFormat="1" ht="14.25" customHeight="1">
      <c r="A47" s="4"/>
      <c r="B47" s="29" t="s">
        <v>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30"/>
      <c r="AY47" s="26"/>
      <c r="AZ47" s="27"/>
      <c r="BA47" s="27"/>
      <c r="BB47" s="27"/>
      <c r="BC47" s="27"/>
      <c r="BD47" s="27"/>
      <c r="BE47" s="27"/>
      <c r="BF47" s="28"/>
      <c r="BG47" s="31"/>
      <c r="BH47" s="32"/>
      <c r="BI47" s="32"/>
      <c r="BJ47" s="32"/>
      <c r="BK47" s="33"/>
      <c r="BL47" s="31"/>
      <c r="BM47" s="32"/>
      <c r="BN47" s="32"/>
      <c r="BO47" s="32"/>
      <c r="BP47" s="33"/>
      <c r="BQ47" s="31"/>
      <c r="BR47" s="32"/>
      <c r="BS47" s="32"/>
      <c r="BT47" s="32"/>
      <c r="BU47" s="33"/>
      <c r="BV47" s="21"/>
      <c r="BW47" s="20"/>
      <c r="BX47" s="23"/>
      <c r="BY47" s="31"/>
      <c r="BZ47" s="32"/>
      <c r="CA47" s="32"/>
      <c r="CB47" s="32"/>
      <c r="CC47" s="33"/>
      <c r="CD47" s="23"/>
      <c r="CE47" s="20"/>
      <c r="CF47" s="31"/>
      <c r="CG47" s="32"/>
      <c r="CH47" s="32"/>
      <c r="CI47" s="32"/>
      <c r="CJ47" s="33"/>
      <c r="CK47" s="20"/>
      <c r="CL47" s="20"/>
      <c r="CM47" s="20"/>
      <c r="CN47" s="31"/>
      <c r="CO47" s="32"/>
      <c r="CP47" s="32"/>
      <c r="CQ47" s="32"/>
      <c r="CR47" s="33"/>
      <c r="CS47" s="79">
        <f t="shared" si="0"/>
        <v>0</v>
      </c>
      <c r="CT47" s="79"/>
      <c r="CU47" s="79"/>
      <c r="CV47" s="79"/>
      <c r="CW47" s="79"/>
    </row>
    <row r="48" spans="1:101" s="2" customFormat="1" ht="15">
      <c r="A48" s="4"/>
      <c r="B48" s="29" t="s">
        <v>36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30"/>
      <c r="AY48" s="26">
        <v>310</v>
      </c>
      <c r="AZ48" s="27"/>
      <c r="BA48" s="27"/>
      <c r="BB48" s="27"/>
      <c r="BC48" s="27"/>
      <c r="BD48" s="27"/>
      <c r="BE48" s="27"/>
      <c r="BF48" s="28"/>
      <c r="BG48" s="31">
        <v>420000</v>
      </c>
      <c r="BH48" s="32"/>
      <c r="BI48" s="32"/>
      <c r="BJ48" s="32"/>
      <c r="BK48" s="33"/>
      <c r="BL48" s="31">
        <v>546000</v>
      </c>
      <c r="BM48" s="32"/>
      <c r="BN48" s="32"/>
      <c r="BO48" s="32"/>
      <c r="BP48" s="33"/>
      <c r="BQ48" s="31">
        <v>0</v>
      </c>
      <c r="BR48" s="32"/>
      <c r="BS48" s="32"/>
      <c r="BT48" s="32"/>
      <c r="BU48" s="33"/>
      <c r="BV48" s="21">
        <v>0</v>
      </c>
      <c r="BW48" s="20">
        <v>0</v>
      </c>
      <c r="BX48" s="23">
        <v>0</v>
      </c>
      <c r="BY48" s="31">
        <v>0</v>
      </c>
      <c r="BZ48" s="32"/>
      <c r="CA48" s="32"/>
      <c r="CB48" s="32"/>
      <c r="CC48" s="33"/>
      <c r="CD48" s="23">
        <v>0</v>
      </c>
      <c r="CE48" s="20">
        <v>0</v>
      </c>
      <c r="CF48" s="31">
        <v>0</v>
      </c>
      <c r="CG48" s="32"/>
      <c r="CH48" s="32"/>
      <c r="CI48" s="32"/>
      <c r="CJ48" s="33"/>
      <c r="CK48" s="20"/>
      <c r="CL48" s="20"/>
      <c r="CM48" s="20">
        <v>0</v>
      </c>
      <c r="CN48" s="31">
        <v>30000</v>
      </c>
      <c r="CO48" s="32"/>
      <c r="CP48" s="32"/>
      <c r="CQ48" s="32"/>
      <c r="CR48" s="33"/>
      <c r="CS48" s="79">
        <f>SUM(BG48:CR48)</f>
        <v>996000</v>
      </c>
      <c r="CT48" s="79"/>
      <c r="CU48" s="79"/>
      <c r="CV48" s="79"/>
      <c r="CW48" s="79"/>
    </row>
    <row r="49" spans="1:101" s="2" customFormat="1" ht="30" customHeight="1">
      <c r="A49" s="4"/>
      <c r="B49" s="29" t="s">
        <v>37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30"/>
      <c r="AY49" s="26">
        <v>320</v>
      </c>
      <c r="AZ49" s="27"/>
      <c r="BA49" s="27"/>
      <c r="BB49" s="27"/>
      <c r="BC49" s="27"/>
      <c r="BD49" s="27"/>
      <c r="BE49" s="27"/>
      <c r="BF49" s="28"/>
      <c r="BG49" s="31">
        <v>0</v>
      </c>
      <c r="BH49" s="32"/>
      <c r="BI49" s="32"/>
      <c r="BJ49" s="32"/>
      <c r="BK49" s="33"/>
      <c r="BL49" s="31">
        <v>0</v>
      </c>
      <c r="BM49" s="32"/>
      <c r="BN49" s="32"/>
      <c r="BO49" s="32"/>
      <c r="BP49" s="33"/>
      <c r="BQ49" s="31">
        <v>0</v>
      </c>
      <c r="BR49" s="32"/>
      <c r="BS49" s="32"/>
      <c r="BT49" s="32"/>
      <c r="BU49" s="33"/>
      <c r="BV49" s="21">
        <v>0</v>
      </c>
      <c r="BW49" s="20">
        <v>0</v>
      </c>
      <c r="BX49" s="23">
        <v>0</v>
      </c>
      <c r="BY49" s="31">
        <v>0</v>
      </c>
      <c r="BZ49" s="32"/>
      <c r="CA49" s="32"/>
      <c r="CB49" s="32"/>
      <c r="CC49" s="33"/>
      <c r="CD49" s="23">
        <v>0</v>
      </c>
      <c r="CE49" s="20">
        <v>0</v>
      </c>
      <c r="CF49" s="31">
        <v>0</v>
      </c>
      <c r="CG49" s="32"/>
      <c r="CH49" s="32"/>
      <c r="CI49" s="32"/>
      <c r="CJ49" s="33"/>
      <c r="CK49" s="20"/>
      <c r="CL49" s="20"/>
      <c r="CM49" s="20"/>
      <c r="CN49" s="31">
        <v>0</v>
      </c>
      <c r="CO49" s="32"/>
      <c r="CP49" s="32"/>
      <c r="CQ49" s="32"/>
      <c r="CR49" s="33"/>
      <c r="CS49" s="79">
        <f t="shared" si="0"/>
        <v>0</v>
      </c>
      <c r="CT49" s="79"/>
      <c r="CU49" s="79"/>
      <c r="CV49" s="79"/>
      <c r="CW49" s="79"/>
    </row>
    <row r="50" spans="1:101" s="2" customFormat="1" ht="30" customHeight="1">
      <c r="A50" s="4"/>
      <c r="B50" s="29" t="s">
        <v>38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30"/>
      <c r="AY50" s="26">
        <v>330</v>
      </c>
      <c r="AZ50" s="27"/>
      <c r="BA50" s="27"/>
      <c r="BB50" s="27"/>
      <c r="BC50" s="27"/>
      <c r="BD50" s="27"/>
      <c r="BE50" s="27"/>
      <c r="BF50" s="28"/>
      <c r="BG50" s="31">
        <v>0</v>
      </c>
      <c r="BH50" s="32"/>
      <c r="BI50" s="32"/>
      <c r="BJ50" s="32"/>
      <c r="BK50" s="33"/>
      <c r="BL50" s="31">
        <v>0</v>
      </c>
      <c r="BM50" s="32"/>
      <c r="BN50" s="32"/>
      <c r="BO50" s="32"/>
      <c r="BP50" s="33"/>
      <c r="BQ50" s="31">
        <v>0</v>
      </c>
      <c r="BR50" s="32"/>
      <c r="BS50" s="32"/>
      <c r="BT50" s="32"/>
      <c r="BU50" s="33"/>
      <c r="BV50" s="21">
        <v>0</v>
      </c>
      <c r="BW50" s="20">
        <v>0</v>
      </c>
      <c r="BX50" s="23">
        <v>0</v>
      </c>
      <c r="BY50" s="31">
        <v>0</v>
      </c>
      <c r="BZ50" s="32"/>
      <c r="CA50" s="32"/>
      <c r="CB50" s="32"/>
      <c r="CC50" s="33"/>
      <c r="CD50" s="23">
        <v>0</v>
      </c>
      <c r="CE50" s="20">
        <v>0</v>
      </c>
      <c r="CF50" s="31">
        <v>0</v>
      </c>
      <c r="CG50" s="32"/>
      <c r="CH50" s="32"/>
      <c r="CI50" s="32"/>
      <c r="CJ50" s="33"/>
      <c r="CK50" s="20"/>
      <c r="CL50" s="20"/>
      <c r="CM50" s="20"/>
      <c r="CN50" s="31">
        <v>0</v>
      </c>
      <c r="CO50" s="32"/>
      <c r="CP50" s="32"/>
      <c r="CQ50" s="32"/>
      <c r="CR50" s="33"/>
      <c r="CS50" s="79">
        <f t="shared" si="0"/>
        <v>0</v>
      </c>
      <c r="CT50" s="79"/>
      <c r="CU50" s="79"/>
      <c r="CV50" s="79"/>
      <c r="CW50" s="79"/>
    </row>
    <row r="51" spans="1:101" s="2" customFormat="1" ht="30" customHeight="1">
      <c r="A51" s="4"/>
      <c r="B51" s="29" t="s">
        <v>39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30"/>
      <c r="AY51" s="26">
        <v>340</v>
      </c>
      <c r="AZ51" s="27"/>
      <c r="BA51" s="27"/>
      <c r="BB51" s="27"/>
      <c r="BC51" s="27"/>
      <c r="BD51" s="27"/>
      <c r="BE51" s="27"/>
      <c r="BF51" s="28"/>
      <c r="BG51" s="31">
        <v>291542.97</v>
      </c>
      <c r="BH51" s="32"/>
      <c r="BI51" s="32"/>
      <c r="BJ51" s="32"/>
      <c r="BK51" s="33"/>
      <c r="BL51" s="31">
        <v>0</v>
      </c>
      <c r="BM51" s="32"/>
      <c r="BN51" s="32"/>
      <c r="BO51" s="32"/>
      <c r="BP51" s="33"/>
      <c r="BQ51" s="31">
        <v>0</v>
      </c>
      <c r="BR51" s="32"/>
      <c r="BS51" s="32"/>
      <c r="BT51" s="32"/>
      <c r="BU51" s="33"/>
      <c r="BV51" s="21">
        <v>0</v>
      </c>
      <c r="BW51" s="20">
        <v>0</v>
      </c>
      <c r="BX51" s="23">
        <v>0</v>
      </c>
      <c r="BY51" s="31">
        <v>0</v>
      </c>
      <c r="BZ51" s="32"/>
      <c r="CA51" s="32"/>
      <c r="CB51" s="32"/>
      <c r="CC51" s="33"/>
      <c r="CD51" s="23">
        <v>0</v>
      </c>
      <c r="CE51" s="20">
        <v>0</v>
      </c>
      <c r="CF51" s="31">
        <v>0</v>
      </c>
      <c r="CG51" s="32"/>
      <c r="CH51" s="32"/>
      <c r="CI51" s="32"/>
      <c r="CJ51" s="33"/>
      <c r="CK51" s="20">
        <v>0</v>
      </c>
      <c r="CL51" s="20"/>
      <c r="CM51" s="20">
        <v>0</v>
      </c>
      <c r="CN51" s="31">
        <v>30000</v>
      </c>
      <c r="CO51" s="32"/>
      <c r="CP51" s="32"/>
      <c r="CQ51" s="32"/>
      <c r="CR51" s="33"/>
      <c r="CS51" s="79">
        <f t="shared" si="0"/>
        <v>321542.97</v>
      </c>
      <c r="CT51" s="79"/>
      <c r="CU51" s="79"/>
      <c r="CV51" s="79"/>
      <c r="CW51" s="79"/>
    </row>
    <row r="52" spans="1:101" s="2" customFormat="1" ht="15">
      <c r="A52" s="4"/>
      <c r="B52" s="29" t="s">
        <v>19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30"/>
      <c r="AY52" s="26">
        <v>500</v>
      </c>
      <c r="AZ52" s="27"/>
      <c r="BA52" s="27"/>
      <c r="BB52" s="27"/>
      <c r="BC52" s="27"/>
      <c r="BD52" s="27"/>
      <c r="BE52" s="27"/>
      <c r="BF52" s="28"/>
      <c r="BG52" s="31">
        <f>SUM(BG54:BK55)</f>
        <v>0</v>
      </c>
      <c r="BH52" s="32"/>
      <c r="BI52" s="32"/>
      <c r="BJ52" s="32"/>
      <c r="BK52" s="33"/>
      <c r="BL52" s="31">
        <f>SUM(BL54:BP55)</f>
        <v>0</v>
      </c>
      <c r="BM52" s="32"/>
      <c r="BN52" s="32"/>
      <c r="BO52" s="32"/>
      <c r="BP52" s="33"/>
      <c r="BQ52" s="31">
        <f>SUM(BQ54:BU55)</f>
        <v>0</v>
      </c>
      <c r="BR52" s="32"/>
      <c r="BS52" s="32"/>
      <c r="BT52" s="32"/>
      <c r="BU52" s="33"/>
      <c r="BV52" s="21">
        <v>0</v>
      </c>
      <c r="BW52" s="20">
        <v>0</v>
      </c>
      <c r="BX52" s="23">
        <v>0</v>
      </c>
      <c r="BY52" s="31">
        <f>SUM(BY54:CC55)</f>
        <v>0</v>
      </c>
      <c r="BZ52" s="32"/>
      <c r="CA52" s="32"/>
      <c r="CB52" s="32"/>
      <c r="CC52" s="33"/>
      <c r="CD52" s="23">
        <v>0</v>
      </c>
      <c r="CE52" s="20">
        <v>0</v>
      </c>
      <c r="CF52" s="31">
        <f>SUM(CF54:CJ55)</f>
        <v>0</v>
      </c>
      <c r="CG52" s="32"/>
      <c r="CH52" s="32"/>
      <c r="CI52" s="32"/>
      <c r="CJ52" s="33"/>
      <c r="CK52" s="20"/>
      <c r="CL52" s="20"/>
      <c r="CM52" s="20"/>
      <c r="CN52" s="31">
        <f>SUM(CN54:CR55)</f>
        <v>0</v>
      </c>
      <c r="CO52" s="32"/>
      <c r="CP52" s="32"/>
      <c r="CQ52" s="32"/>
      <c r="CR52" s="33"/>
      <c r="CS52" s="79">
        <f t="shared" si="0"/>
        <v>0</v>
      </c>
      <c r="CT52" s="79"/>
      <c r="CU52" s="79"/>
      <c r="CV52" s="79"/>
      <c r="CW52" s="79"/>
    </row>
    <row r="53" spans="1:101" s="2" customFormat="1" ht="14.25" customHeight="1">
      <c r="A53" s="4"/>
      <c r="B53" s="29" t="s">
        <v>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0"/>
      <c r="AY53" s="26"/>
      <c r="AZ53" s="27"/>
      <c r="BA53" s="27"/>
      <c r="BB53" s="27"/>
      <c r="BC53" s="27"/>
      <c r="BD53" s="27"/>
      <c r="BE53" s="27"/>
      <c r="BF53" s="28"/>
      <c r="BG53" s="31"/>
      <c r="BH53" s="32"/>
      <c r="BI53" s="32"/>
      <c r="BJ53" s="32"/>
      <c r="BK53" s="33"/>
      <c r="BL53" s="31"/>
      <c r="BM53" s="32"/>
      <c r="BN53" s="32"/>
      <c r="BO53" s="32"/>
      <c r="BP53" s="33"/>
      <c r="BQ53" s="31"/>
      <c r="BR53" s="32"/>
      <c r="BS53" s="32"/>
      <c r="BT53" s="32"/>
      <c r="BU53" s="33"/>
      <c r="BV53" s="21"/>
      <c r="BW53" s="20"/>
      <c r="BX53" s="23"/>
      <c r="BY53" s="31"/>
      <c r="BZ53" s="32"/>
      <c r="CA53" s="32"/>
      <c r="CB53" s="32"/>
      <c r="CC53" s="33"/>
      <c r="CD53" s="23"/>
      <c r="CE53" s="20"/>
      <c r="CF53" s="31"/>
      <c r="CG53" s="32"/>
      <c r="CH53" s="32"/>
      <c r="CI53" s="32"/>
      <c r="CJ53" s="33"/>
      <c r="CK53" s="20"/>
      <c r="CL53" s="20"/>
      <c r="CM53" s="20"/>
      <c r="CN53" s="31"/>
      <c r="CO53" s="32"/>
      <c r="CP53" s="32"/>
      <c r="CQ53" s="32"/>
      <c r="CR53" s="33"/>
      <c r="CS53" s="79"/>
      <c r="CT53" s="79"/>
      <c r="CU53" s="79"/>
      <c r="CV53" s="79"/>
      <c r="CW53" s="79"/>
    </row>
    <row r="54" spans="1:101" s="2" customFormat="1" ht="30" customHeight="1">
      <c r="A54" s="4"/>
      <c r="B54" s="29" t="s">
        <v>34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30"/>
      <c r="AY54" s="26">
        <v>520</v>
      </c>
      <c r="AZ54" s="27"/>
      <c r="BA54" s="27"/>
      <c r="BB54" s="27"/>
      <c r="BC54" s="27"/>
      <c r="BD54" s="27"/>
      <c r="BE54" s="27"/>
      <c r="BF54" s="28"/>
      <c r="BG54" s="31">
        <v>0</v>
      </c>
      <c r="BH54" s="32"/>
      <c r="BI54" s="32"/>
      <c r="BJ54" s="32"/>
      <c r="BK54" s="33"/>
      <c r="BL54" s="31">
        <v>0</v>
      </c>
      <c r="BM54" s="32"/>
      <c r="BN54" s="32"/>
      <c r="BO54" s="32"/>
      <c r="BP54" s="33"/>
      <c r="BQ54" s="31">
        <v>0</v>
      </c>
      <c r="BR54" s="32"/>
      <c r="BS54" s="32"/>
      <c r="BT54" s="32"/>
      <c r="BU54" s="33"/>
      <c r="BV54" s="21">
        <v>0</v>
      </c>
      <c r="BW54" s="20">
        <v>0</v>
      </c>
      <c r="BX54" s="23">
        <v>0</v>
      </c>
      <c r="BY54" s="31">
        <v>0</v>
      </c>
      <c r="BZ54" s="32"/>
      <c r="CA54" s="32"/>
      <c r="CB54" s="32"/>
      <c r="CC54" s="33"/>
      <c r="CD54" s="23">
        <v>0</v>
      </c>
      <c r="CE54" s="20">
        <v>0</v>
      </c>
      <c r="CF54" s="31">
        <v>0</v>
      </c>
      <c r="CG54" s="32"/>
      <c r="CH54" s="32"/>
      <c r="CI54" s="32"/>
      <c r="CJ54" s="33"/>
      <c r="CK54" s="20"/>
      <c r="CL54" s="20"/>
      <c r="CM54" s="20"/>
      <c r="CN54" s="31">
        <v>0</v>
      </c>
      <c r="CO54" s="32"/>
      <c r="CP54" s="32"/>
      <c r="CQ54" s="32"/>
      <c r="CR54" s="33"/>
      <c r="CS54" s="79">
        <f t="shared" si="0"/>
        <v>0</v>
      </c>
      <c r="CT54" s="79"/>
      <c r="CU54" s="79"/>
      <c r="CV54" s="79"/>
      <c r="CW54" s="79"/>
    </row>
    <row r="55" spans="1:101" s="2" customFormat="1" ht="30" customHeight="1">
      <c r="A55" s="4"/>
      <c r="B55" s="29" t="s">
        <v>35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30"/>
      <c r="AY55" s="26">
        <v>530</v>
      </c>
      <c r="AZ55" s="27"/>
      <c r="BA55" s="27"/>
      <c r="BB55" s="27"/>
      <c r="BC55" s="27"/>
      <c r="BD55" s="27"/>
      <c r="BE55" s="27"/>
      <c r="BF55" s="28"/>
      <c r="BG55" s="31">
        <v>0</v>
      </c>
      <c r="BH55" s="32"/>
      <c r="BI55" s="32"/>
      <c r="BJ55" s="32"/>
      <c r="BK55" s="33"/>
      <c r="BL55" s="31">
        <v>0</v>
      </c>
      <c r="BM55" s="32"/>
      <c r="BN55" s="32"/>
      <c r="BO55" s="32"/>
      <c r="BP55" s="33"/>
      <c r="BQ55" s="31">
        <v>0</v>
      </c>
      <c r="BR55" s="32"/>
      <c r="BS55" s="32"/>
      <c r="BT55" s="32"/>
      <c r="BU55" s="33"/>
      <c r="BV55" s="21">
        <v>0</v>
      </c>
      <c r="BW55" s="20">
        <v>0</v>
      </c>
      <c r="BX55" s="23">
        <v>0</v>
      </c>
      <c r="BY55" s="31">
        <v>0</v>
      </c>
      <c r="BZ55" s="32"/>
      <c r="CA55" s="32"/>
      <c r="CB55" s="32"/>
      <c r="CC55" s="33"/>
      <c r="CD55" s="23">
        <v>0</v>
      </c>
      <c r="CE55" s="20">
        <v>0</v>
      </c>
      <c r="CF55" s="31">
        <v>0</v>
      </c>
      <c r="CG55" s="32"/>
      <c r="CH55" s="32"/>
      <c r="CI55" s="32"/>
      <c r="CJ55" s="33"/>
      <c r="CK55" s="20"/>
      <c r="CL55" s="20"/>
      <c r="CM55" s="20"/>
      <c r="CN55" s="31">
        <v>0</v>
      </c>
      <c r="CO55" s="32"/>
      <c r="CP55" s="32"/>
      <c r="CQ55" s="32"/>
      <c r="CR55" s="33"/>
      <c r="CS55" s="79">
        <f t="shared" si="0"/>
        <v>0</v>
      </c>
      <c r="CT55" s="79"/>
      <c r="CU55" s="79"/>
      <c r="CV55" s="79"/>
      <c r="CW55" s="79"/>
    </row>
    <row r="56" spans="1:101" s="2" customFormat="1" ht="15" customHeight="1">
      <c r="A56" s="4"/>
      <c r="B56" s="34" t="s">
        <v>5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26"/>
      <c r="AZ56" s="27"/>
      <c r="BA56" s="27"/>
      <c r="BB56" s="27"/>
      <c r="BC56" s="27"/>
      <c r="BD56" s="27"/>
      <c r="BE56" s="27"/>
      <c r="BF56" s="28"/>
      <c r="BG56" s="31"/>
      <c r="BH56" s="32"/>
      <c r="BI56" s="32"/>
      <c r="BJ56" s="32"/>
      <c r="BK56" s="33"/>
      <c r="BL56" s="31"/>
      <c r="BM56" s="32"/>
      <c r="BN56" s="32"/>
      <c r="BO56" s="32"/>
      <c r="BP56" s="33"/>
      <c r="BQ56" s="31"/>
      <c r="BR56" s="32"/>
      <c r="BS56" s="32"/>
      <c r="BT56" s="32"/>
      <c r="BU56" s="33"/>
      <c r="BV56" s="21"/>
      <c r="BW56" s="20"/>
      <c r="BX56" s="23"/>
      <c r="BY56" s="31"/>
      <c r="BZ56" s="32"/>
      <c r="CA56" s="32"/>
      <c r="CB56" s="32"/>
      <c r="CC56" s="33"/>
      <c r="CD56" s="23"/>
      <c r="CE56" s="20">
        <v>0</v>
      </c>
      <c r="CF56" s="31"/>
      <c r="CG56" s="32"/>
      <c r="CH56" s="32"/>
      <c r="CI56" s="32"/>
      <c r="CJ56" s="33"/>
      <c r="CK56" s="20"/>
      <c r="CL56" s="20"/>
      <c r="CM56" s="20"/>
      <c r="CN56" s="31"/>
      <c r="CO56" s="32"/>
      <c r="CP56" s="32"/>
      <c r="CQ56" s="32"/>
      <c r="CR56" s="33"/>
      <c r="CS56" s="79">
        <f t="shared" si="0"/>
        <v>0</v>
      </c>
      <c r="CT56" s="79"/>
      <c r="CU56" s="79"/>
      <c r="CV56" s="79"/>
      <c r="CW56" s="79"/>
    </row>
    <row r="57" spans="1:101" s="2" customFormat="1" ht="15">
      <c r="A57" s="4"/>
      <c r="B57" s="29" t="s">
        <v>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0"/>
      <c r="AY57" s="26" t="s">
        <v>3</v>
      </c>
      <c r="AZ57" s="27"/>
      <c r="BA57" s="27"/>
      <c r="BB57" s="27"/>
      <c r="BC57" s="27"/>
      <c r="BD57" s="27"/>
      <c r="BE57" s="27"/>
      <c r="BF57" s="28"/>
      <c r="BG57" s="31">
        <v>0</v>
      </c>
      <c r="BH57" s="32"/>
      <c r="BI57" s="32"/>
      <c r="BJ57" s="32"/>
      <c r="BK57" s="33"/>
      <c r="BL57" s="31">
        <v>0</v>
      </c>
      <c r="BM57" s="32"/>
      <c r="BN57" s="32"/>
      <c r="BO57" s="32"/>
      <c r="BP57" s="33"/>
      <c r="BQ57" s="31">
        <v>0</v>
      </c>
      <c r="BR57" s="32"/>
      <c r="BS57" s="32"/>
      <c r="BT57" s="32"/>
      <c r="BU57" s="33"/>
      <c r="BV57" s="21">
        <v>0</v>
      </c>
      <c r="BW57" s="20">
        <v>0</v>
      </c>
      <c r="BX57" s="23">
        <v>0</v>
      </c>
      <c r="BY57" s="31">
        <v>552000</v>
      </c>
      <c r="BZ57" s="32"/>
      <c r="CA57" s="32"/>
      <c r="CB57" s="32"/>
      <c r="CC57" s="33"/>
      <c r="CD57" s="23">
        <v>1430629.87</v>
      </c>
      <c r="CE57" s="20">
        <v>44400</v>
      </c>
      <c r="CF57" s="31">
        <v>0</v>
      </c>
      <c r="CG57" s="32"/>
      <c r="CH57" s="32"/>
      <c r="CI57" s="32"/>
      <c r="CJ57" s="33"/>
      <c r="CK57" s="20">
        <v>0</v>
      </c>
      <c r="CL57" s="20">
        <v>0</v>
      </c>
      <c r="CM57" s="20">
        <v>0</v>
      </c>
      <c r="CN57" s="31">
        <v>0</v>
      </c>
      <c r="CO57" s="32"/>
      <c r="CP57" s="32"/>
      <c r="CQ57" s="32"/>
      <c r="CR57" s="33"/>
      <c r="CS57" s="79">
        <f>SUM(BG57:CR57)</f>
        <v>2027029.87</v>
      </c>
      <c r="CT57" s="79"/>
      <c r="CU57" s="79"/>
      <c r="CV57" s="79"/>
      <c r="CW57" s="79"/>
    </row>
    <row r="58" spans="59:76" ht="15">
      <c r="BG58" s="91" t="s">
        <v>56</v>
      </c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X58" s="1" t="s">
        <v>57</v>
      </c>
    </row>
  </sheetData>
  <sheetProtection/>
  <mergeCells count="478">
    <mergeCell ref="BG58:BV58"/>
    <mergeCell ref="BY52:CC52"/>
    <mergeCell ref="BY53:CC53"/>
    <mergeCell ref="BY54:CC54"/>
    <mergeCell ref="BY55:CC55"/>
    <mergeCell ref="BY56:CC56"/>
    <mergeCell ref="BY57:CC57"/>
    <mergeCell ref="BQ53:BU53"/>
    <mergeCell ref="BQ54:BU54"/>
    <mergeCell ref="BQ55:BU55"/>
    <mergeCell ref="BY46:CC46"/>
    <mergeCell ref="BY47:CC47"/>
    <mergeCell ref="BY48:CC48"/>
    <mergeCell ref="BY49:CC49"/>
    <mergeCell ref="BY50:CC50"/>
    <mergeCell ref="BY51:CC51"/>
    <mergeCell ref="BY40:CC40"/>
    <mergeCell ref="BY41:CC41"/>
    <mergeCell ref="BY42:CC42"/>
    <mergeCell ref="BY43:CC43"/>
    <mergeCell ref="BY44:CC44"/>
    <mergeCell ref="BY45:CC45"/>
    <mergeCell ref="BY34:CC34"/>
    <mergeCell ref="BY35:CC35"/>
    <mergeCell ref="BY36:CC36"/>
    <mergeCell ref="BY37:CC37"/>
    <mergeCell ref="BY38:CC38"/>
    <mergeCell ref="BY39:CC39"/>
    <mergeCell ref="BY28:CC28"/>
    <mergeCell ref="BY29:CC29"/>
    <mergeCell ref="BY30:CC30"/>
    <mergeCell ref="BY31:CC31"/>
    <mergeCell ref="BY32:CC32"/>
    <mergeCell ref="BY33:CC33"/>
    <mergeCell ref="BY22:CC22"/>
    <mergeCell ref="BY23:CC23"/>
    <mergeCell ref="BY24:CC24"/>
    <mergeCell ref="BY25:CC25"/>
    <mergeCell ref="BY26:CC26"/>
    <mergeCell ref="BY27:CC27"/>
    <mergeCell ref="BY16:CC16"/>
    <mergeCell ref="BY17:CC17"/>
    <mergeCell ref="BY18:CC18"/>
    <mergeCell ref="BY19:CC19"/>
    <mergeCell ref="BY20:CC20"/>
    <mergeCell ref="BY21:CC21"/>
    <mergeCell ref="BY10:CC10"/>
    <mergeCell ref="BY11:CC11"/>
    <mergeCell ref="BY12:CC12"/>
    <mergeCell ref="BY13:CC13"/>
    <mergeCell ref="BY14:CC14"/>
    <mergeCell ref="BY15:CC15"/>
    <mergeCell ref="BQ56:BU56"/>
    <mergeCell ref="BQ57:BU57"/>
    <mergeCell ref="BY3:CC3"/>
    <mergeCell ref="BY4:CC6"/>
    <mergeCell ref="BY7:CC7"/>
    <mergeCell ref="BY8:CC8"/>
    <mergeCell ref="BY9:CC9"/>
    <mergeCell ref="BQ47:BU47"/>
    <mergeCell ref="BQ48:BU48"/>
    <mergeCell ref="BQ49:BU49"/>
    <mergeCell ref="BQ50:BU50"/>
    <mergeCell ref="BQ51:BU51"/>
    <mergeCell ref="BQ52:BU52"/>
    <mergeCell ref="BQ41:BU41"/>
    <mergeCell ref="BQ42:BU42"/>
    <mergeCell ref="BQ43:BU43"/>
    <mergeCell ref="BQ44:BU44"/>
    <mergeCell ref="BQ45:BU45"/>
    <mergeCell ref="BQ46:BU46"/>
    <mergeCell ref="BQ35:BU35"/>
    <mergeCell ref="BQ36:BU36"/>
    <mergeCell ref="BQ37:BU37"/>
    <mergeCell ref="BQ38:BU38"/>
    <mergeCell ref="BQ39:BU39"/>
    <mergeCell ref="BQ40:BU40"/>
    <mergeCell ref="BQ29:BU29"/>
    <mergeCell ref="BQ30:BU30"/>
    <mergeCell ref="BQ31:BU31"/>
    <mergeCell ref="BQ32:BU32"/>
    <mergeCell ref="BQ33:BU33"/>
    <mergeCell ref="BQ34:BU34"/>
    <mergeCell ref="BQ23:BU23"/>
    <mergeCell ref="BQ24:BU24"/>
    <mergeCell ref="BQ25:BU25"/>
    <mergeCell ref="BQ26:BU26"/>
    <mergeCell ref="BQ27:BU27"/>
    <mergeCell ref="BQ28:BU28"/>
    <mergeCell ref="BQ17:BU17"/>
    <mergeCell ref="BQ18:BU18"/>
    <mergeCell ref="BQ19:BU19"/>
    <mergeCell ref="BQ20:BU20"/>
    <mergeCell ref="BQ21:BU21"/>
    <mergeCell ref="BQ22:BU22"/>
    <mergeCell ref="BQ11:BU11"/>
    <mergeCell ref="BQ12:BU12"/>
    <mergeCell ref="BQ13:BU13"/>
    <mergeCell ref="BQ14:BU14"/>
    <mergeCell ref="BQ15:BU15"/>
    <mergeCell ref="BQ16:BU16"/>
    <mergeCell ref="BQ3:BU3"/>
    <mergeCell ref="BQ4:BU6"/>
    <mergeCell ref="BQ7:BU7"/>
    <mergeCell ref="BQ8:BU8"/>
    <mergeCell ref="BQ9:BU9"/>
    <mergeCell ref="BQ10:BU10"/>
    <mergeCell ref="A3:AX6"/>
    <mergeCell ref="A2:CW2"/>
    <mergeCell ref="A1:CW1"/>
    <mergeCell ref="CN57:CR57"/>
    <mergeCell ref="CS57:CW57"/>
    <mergeCell ref="BG3:BK3"/>
    <mergeCell ref="CN55:CR55"/>
    <mergeCell ref="CS55:CW55"/>
    <mergeCell ref="CN56:CR56"/>
    <mergeCell ref="CS56:CW56"/>
    <mergeCell ref="CN53:CR53"/>
    <mergeCell ref="CS53:CW53"/>
    <mergeCell ref="CN54:CR54"/>
    <mergeCell ref="CS54:CW54"/>
    <mergeCell ref="CN51:CR51"/>
    <mergeCell ref="CS51:CW51"/>
    <mergeCell ref="CN52:CR52"/>
    <mergeCell ref="CS52:CW52"/>
    <mergeCell ref="CN49:CR49"/>
    <mergeCell ref="CS49:CW49"/>
    <mergeCell ref="CN50:CR50"/>
    <mergeCell ref="CS50:CW50"/>
    <mergeCell ref="CN47:CR47"/>
    <mergeCell ref="CS47:CW47"/>
    <mergeCell ref="CN48:CR48"/>
    <mergeCell ref="CS48:CW48"/>
    <mergeCell ref="CN45:CR45"/>
    <mergeCell ref="CS45:CW45"/>
    <mergeCell ref="CN46:CR46"/>
    <mergeCell ref="CS46:CW46"/>
    <mergeCell ref="CN43:CR43"/>
    <mergeCell ref="CS43:CW43"/>
    <mergeCell ref="CN44:CR44"/>
    <mergeCell ref="CS44:CW44"/>
    <mergeCell ref="CN41:CR41"/>
    <mergeCell ref="CS41:CW41"/>
    <mergeCell ref="CN42:CR42"/>
    <mergeCell ref="CS42:CW42"/>
    <mergeCell ref="CN39:CR39"/>
    <mergeCell ref="CS39:CW39"/>
    <mergeCell ref="CN40:CR40"/>
    <mergeCell ref="CS40:CW40"/>
    <mergeCell ref="CN37:CR37"/>
    <mergeCell ref="CS37:CW37"/>
    <mergeCell ref="CN38:CR38"/>
    <mergeCell ref="CS38:CW38"/>
    <mergeCell ref="CN35:CR35"/>
    <mergeCell ref="CS35:CW35"/>
    <mergeCell ref="CN36:CR36"/>
    <mergeCell ref="CS36:CW36"/>
    <mergeCell ref="CN33:CR33"/>
    <mergeCell ref="CS33:CW33"/>
    <mergeCell ref="CN34:CR34"/>
    <mergeCell ref="CS34:CW34"/>
    <mergeCell ref="CN31:CR31"/>
    <mergeCell ref="CS31:CW31"/>
    <mergeCell ref="CN32:CR32"/>
    <mergeCell ref="CS32:CW32"/>
    <mergeCell ref="CN29:CR29"/>
    <mergeCell ref="CS29:CW29"/>
    <mergeCell ref="CN30:CR30"/>
    <mergeCell ref="CS30:CW30"/>
    <mergeCell ref="CN27:CR27"/>
    <mergeCell ref="CS27:CW27"/>
    <mergeCell ref="CN28:CR28"/>
    <mergeCell ref="CS28:CW28"/>
    <mergeCell ref="CN25:CR25"/>
    <mergeCell ref="CS25:CW25"/>
    <mergeCell ref="CN26:CR26"/>
    <mergeCell ref="CS26:CW26"/>
    <mergeCell ref="CN23:CR23"/>
    <mergeCell ref="CS23:CW23"/>
    <mergeCell ref="CN24:CR24"/>
    <mergeCell ref="CS24:CW24"/>
    <mergeCell ref="CN21:CR21"/>
    <mergeCell ref="CS21:CW21"/>
    <mergeCell ref="CN22:CR22"/>
    <mergeCell ref="CS22:CW22"/>
    <mergeCell ref="CN19:CR19"/>
    <mergeCell ref="CS19:CW19"/>
    <mergeCell ref="CN20:CR20"/>
    <mergeCell ref="CS20:CW20"/>
    <mergeCell ref="CN17:CR17"/>
    <mergeCell ref="CS17:CW17"/>
    <mergeCell ref="CN18:CR18"/>
    <mergeCell ref="CS18:CW18"/>
    <mergeCell ref="CN15:CR15"/>
    <mergeCell ref="CS15:CW15"/>
    <mergeCell ref="CN16:CR16"/>
    <mergeCell ref="CS16:CW16"/>
    <mergeCell ref="CN13:CR13"/>
    <mergeCell ref="CS13:CW13"/>
    <mergeCell ref="CN14:CR14"/>
    <mergeCell ref="CS14:CW14"/>
    <mergeCell ref="CN11:CR11"/>
    <mergeCell ref="CS11:CW11"/>
    <mergeCell ref="CN12:CR12"/>
    <mergeCell ref="CS12:CW12"/>
    <mergeCell ref="CN9:CR9"/>
    <mergeCell ref="CS9:CW9"/>
    <mergeCell ref="CN10:CR10"/>
    <mergeCell ref="CS10:CW10"/>
    <mergeCell ref="CN7:CR7"/>
    <mergeCell ref="CS7:CW7"/>
    <mergeCell ref="CN8:CR8"/>
    <mergeCell ref="CS8:CW8"/>
    <mergeCell ref="CN3:CR3"/>
    <mergeCell ref="CS3:CW3"/>
    <mergeCell ref="CN4:CR6"/>
    <mergeCell ref="CS4:CW6"/>
    <mergeCell ref="CF52:CJ52"/>
    <mergeCell ref="CF56:CJ56"/>
    <mergeCell ref="CF44:CJ44"/>
    <mergeCell ref="CF41:CJ41"/>
    <mergeCell ref="CF42:CJ42"/>
    <mergeCell ref="CF39:CJ39"/>
    <mergeCell ref="BL57:BP57"/>
    <mergeCell ref="CF3:CJ3"/>
    <mergeCell ref="CF4:CJ6"/>
    <mergeCell ref="CF7:CJ7"/>
    <mergeCell ref="BL21:BP21"/>
    <mergeCell ref="BL10:BP10"/>
    <mergeCell ref="CF45:CJ45"/>
    <mergeCell ref="CF46:CJ46"/>
    <mergeCell ref="CF47:CJ47"/>
    <mergeCell ref="CF43:CJ43"/>
    <mergeCell ref="BG4:BK6"/>
    <mergeCell ref="BL3:BP3"/>
    <mergeCell ref="BL4:BP6"/>
    <mergeCell ref="AY3:BF6"/>
    <mergeCell ref="CF13:CJ13"/>
    <mergeCell ref="B14:AX14"/>
    <mergeCell ref="AY14:BF14"/>
    <mergeCell ref="BL13:BP13"/>
    <mergeCell ref="B13:AX13"/>
    <mergeCell ref="BL12:BP12"/>
    <mergeCell ref="B7:AX7"/>
    <mergeCell ref="AY7:BF7"/>
    <mergeCell ref="CF57:CJ57"/>
    <mergeCell ref="CF54:CJ54"/>
    <mergeCell ref="CF55:CJ55"/>
    <mergeCell ref="CF53:CJ53"/>
    <mergeCell ref="CF50:CJ50"/>
    <mergeCell ref="CF51:CJ51"/>
    <mergeCell ref="CF48:CJ48"/>
    <mergeCell ref="CF49:CJ49"/>
    <mergeCell ref="CF40:CJ40"/>
    <mergeCell ref="CF37:CJ37"/>
    <mergeCell ref="CF38:CJ38"/>
    <mergeCell ref="CF35:CJ35"/>
    <mergeCell ref="CF36:CJ36"/>
    <mergeCell ref="CF33:CJ33"/>
    <mergeCell ref="CF34:CJ34"/>
    <mergeCell ref="CF31:CJ31"/>
    <mergeCell ref="CF32:CJ32"/>
    <mergeCell ref="CF29:CJ29"/>
    <mergeCell ref="CF30:CJ30"/>
    <mergeCell ref="CF27:CJ27"/>
    <mergeCell ref="CF28:CJ28"/>
    <mergeCell ref="CF25:CJ25"/>
    <mergeCell ref="CF26:CJ26"/>
    <mergeCell ref="CF23:CJ23"/>
    <mergeCell ref="CF24:CJ24"/>
    <mergeCell ref="CF21:CJ21"/>
    <mergeCell ref="CF22:CJ22"/>
    <mergeCell ref="CF18:CJ18"/>
    <mergeCell ref="CF20:CJ20"/>
    <mergeCell ref="CF19:CJ19"/>
    <mergeCell ref="CF16:CJ16"/>
    <mergeCell ref="CF17:CJ17"/>
    <mergeCell ref="CF12:CJ12"/>
    <mergeCell ref="CF15:CJ15"/>
    <mergeCell ref="CF14:CJ14"/>
    <mergeCell ref="CF10:CJ10"/>
    <mergeCell ref="CF11:CJ11"/>
    <mergeCell ref="CF8:CJ8"/>
    <mergeCell ref="CF9:CJ9"/>
    <mergeCell ref="BL55:BP55"/>
    <mergeCell ref="BL56:BP56"/>
    <mergeCell ref="BL53:BP53"/>
    <mergeCell ref="BL54:BP54"/>
    <mergeCell ref="BL51:BP51"/>
    <mergeCell ref="BL52:BP52"/>
    <mergeCell ref="BL49:BP49"/>
    <mergeCell ref="BL50:BP50"/>
    <mergeCell ref="BL47:BP47"/>
    <mergeCell ref="BL48:BP48"/>
    <mergeCell ref="BL45:BP45"/>
    <mergeCell ref="BL46:BP46"/>
    <mergeCell ref="BL43:BP43"/>
    <mergeCell ref="BL44:BP44"/>
    <mergeCell ref="BL41:BP41"/>
    <mergeCell ref="BL42:BP42"/>
    <mergeCell ref="BL39:BP39"/>
    <mergeCell ref="BL40:BP40"/>
    <mergeCell ref="BL37:BP37"/>
    <mergeCell ref="BL38:BP38"/>
    <mergeCell ref="BL35:BP35"/>
    <mergeCell ref="BL36:BP36"/>
    <mergeCell ref="BL32:BP32"/>
    <mergeCell ref="BL34:BP34"/>
    <mergeCell ref="BL33:BP33"/>
    <mergeCell ref="BL30:BP30"/>
    <mergeCell ref="BL31:BP31"/>
    <mergeCell ref="BL28:BP28"/>
    <mergeCell ref="BL29:BP29"/>
    <mergeCell ref="BL26:BP26"/>
    <mergeCell ref="BL27:BP27"/>
    <mergeCell ref="BL24:BP24"/>
    <mergeCell ref="BL25:BP25"/>
    <mergeCell ref="BL19:BP19"/>
    <mergeCell ref="BL22:BP22"/>
    <mergeCell ref="BL23:BP23"/>
    <mergeCell ref="BL14:BP14"/>
    <mergeCell ref="BL15:BP15"/>
    <mergeCell ref="BL20:BP20"/>
    <mergeCell ref="BL18:BP18"/>
    <mergeCell ref="BL9:BP9"/>
    <mergeCell ref="BL17:BP17"/>
    <mergeCell ref="BL11:BP11"/>
    <mergeCell ref="BL7:BP7"/>
    <mergeCell ref="BL8:BP8"/>
    <mergeCell ref="BG14:BK14"/>
    <mergeCell ref="BG8:BK8"/>
    <mergeCell ref="BG9:BK9"/>
    <mergeCell ref="BG10:BK10"/>
    <mergeCell ref="BG11:BK11"/>
    <mergeCell ref="BG53:BK53"/>
    <mergeCell ref="BG54:BK54"/>
    <mergeCell ref="BG55:BK55"/>
    <mergeCell ref="BG56:BK56"/>
    <mergeCell ref="BG57:BK57"/>
    <mergeCell ref="BG45:BK45"/>
    <mergeCell ref="BG46:BK46"/>
    <mergeCell ref="BG47:BK47"/>
    <mergeCell ref="BG48:BK48"/>
    <mergeCell ref="BG49:BK49"/>
    <mergeCell ref="BG35:BK35"/>
    <mergeCell ref="BG36:BK36"/>
    <mergeCell ref="BG37:BK37"/>
    <mergeCell ref="BG50:BK50"/>
    <mergeCell ref="BG39:BK39"/>
    <mergeCell ref="BG40:BK40"/>
    <mergeCell ref="BG41:BK41"/>
    <mergeCell ref="BG42:BK42"/>
    <mergeCell ref="BG43:BK43"/>
    <mergeCell ref="BG44:BK44"/>
    <mergeCell ref="BG29:BK29"/>
    <mergeCell ref="BG30:BK30"/>
    <mergeCell ref="BG31:BK31"/>
    <mergeCell ref="BG32:BK32"/>
    <mergeCell ref="BG33:BK33"/>
    <mergeCell ref="BG34:BK34"/>
    <mergeCell ref="BG12:BK12"/>
    <mergeCell ref="BG15:BK15"/>
    <mergeCell ref="BG16:BK16"/>
    <mergeCell ref="BG17:BK17"/>
    <mergeCell ref="BG18:BK18"/>
    <mergeCell ref="BG13:BK13"/>
    <mergeCell ref="B54:AX54"/>
    <mergeCell ref="AY54:BF54"/>
    <mergeCell ref="B55:AX55"/>
    <mergeCell ref="AY55:BF55"/>
    <mergeCell ref="B53:AX53"/>
    <mergeCell ref="AY48:BF48"/>
    <mergeCell ref="B51:AX51"/>
    <mergeCell ref="AY53:BF53"/>
    <mergeCell ref="B50:AX50"/>
    <mergeCell ref="AY50:BF50"/>
    <mergeCell ref="B52:AX52"/>
    <mergeCell ref="AY52:BF52"/>
    <mergeCell ref="AY51:BF51"/>
    <mergeCell ref="BG7:BK7"/>
    <mergeCell ref="B19:AX19"/>
    <mergeCell ref="BG20:BK20"/>
    <mergeCell ref="BG21:BK21"/>
    <mergeCell ref="BG22:BK22"/>
    <mergeCell ref="B21:AX21"/>
    <mergeCell ref="B48:AX48"/>
    <mergeCell ref="AY29:BF29"/>
    <mergeCell ref="AY20:BF20"/>
    <mergeCell ref="B39:AX39"/>
    <mergeCell ref="B49:AX49"/>
    <mergeCell ref="AY49:BF49"/>
    <mergeCell ref="AY24:BF24"/>
    <mergeCell ref="B46:AX46"/>
    <mergeCell ref="B37:AX37"/>
    <mergeCell ref="AY37:BF37"/>
    <mergeCell ref="B47:AX47"/>
    <mergeCell ref="BG51:BK51"/>
    <mergeCell ref="BG52:BK52"/>
    <mergeCell ref="BG19:BK19"/>
    <mergeCell ref="BG24:BK24"/>
    <mergeCell ref="BG25:BK25"/>
    <mergeCell ref="BG23:BK23"/>
    <mergeCell ref="BG38:BK38"/>
    <mergeCell ref="BG26:BK26"/>
    <mergeCell ref="BG27:BK27"/>
    <mergeCell ref="BG28:BK28"/>
    <mergeCell ref="B27:AX27"/>
    <mergeCell ref="AY11:BF11"/>
    <mergeCell ref="AY27:BF27"/>
    <mergeCell ref="AY13:BF13"/>
    <mergeCell ref="AY23:BF23"/>
    <mergeCell ref="B22:AX22"/>
    <mergeCell ref="AY22:BF22"/>
    <mergeCell ref="B24:AX24"/>
    <mergeCell ref="AY18:BF18"/>
    <mergeCell ref="B17:AX17"/>
    <mergeCell ref="AY47:BF47"/>
    <mergeCell ref="B45:AX45"/>
    <mergeCell ref="AY45:BF45"/>
    <mergeCell ref="AY46:BF46"/>
    <mergeCell ref="B41:AX41"/>
    <mergeCell ref="AY41:BF41"/>
    <mergeCell ref="B42:AX42"/>
    <mergeCell ref="AY43:BF43"/>
    <mergeCell ref="B44:AX44"/>
    <mergeCell ref="AY44:BF44"/>
    <mergeCell ref="AY39:BF39"/>
    <mergeCell ref="B38:AX38"/>
    <mergeCell ref="AY38:BF38"/>
    <mergeCell ref="AY42:BF42"/>
    <mergeCell ref="AY34:BF34"/>
    <mergeCell ref="B36:AX36"/>
    <mergeCell ref="AY36:BF36"/>
    <mergeCell ref="B31:AX31"/>
    <mergeCell ref="AY31:BF31"/>
    <mergeCell ref="B33:AX33"/>
    <mergeCell ref="AY33:BF33"/>
    <mergeCell ref="B32:AX32"/>
    <mergeCell ref="AY32:BF32"/>
    <mergeCell ref="B29:AX29"/>
    <mergeCell ref="B25:AX25"/>
    <mergeCell ref="AY25:BF25"/>
    <mergeCell ref="AY26:BF26"/>
    <mergeCell ref="AY28:BF28"/>
    <mergeCell ref="B40:AX40"/>
    <mergeCell ref="AY40:BF40"/>
    <mergeCell ref="B35:AX35"/>
    <mergeCell ref="AY35:BF35"/>
    <mergeCell ref="B34:AX34"/>
    <mergeCell ref="B8:AX8"/>
    <mergeCell ref="B18:AX18"/>
    <mergeCell ref="B9:AX9"/>
    <mergeCell ref="B30:AX30"/>
    <mergeCell ref="AY30:BF30"/>
    <mergeCell ref="B23:AX23"/>
    <mergeCell ref="AY21:BF21"/>
    <mergeCell ref="B26:AX26"/>
    <mergeCell ref="B12:AX12"/>
    <mergeCell ref="AY8:BF8"/>
    <mergeCell ref="AY16:BF16"/>
    <mergeCell ref="B11:AX11"/>
    <mergeCell ref="B10:AX10"/>
    <mergeCell ref="AY10:BF10"/>
    <mergeCell ref="AY9:BF9"/>
    <mergeCell ref="AY15:BF15"/>
    <mergeCell ref="B16:AX16"/>
    <mergeCell ref="AY12:BF12"/>
    <mergeCell ref="B15:AX15"/>
    <mergeCell ref="AY17:BF17"/>
    <mergeCell ref="B20:AX20"/>
    <mergeCell ref="BL16:BP16"/>
    <mergeCell ref="B57:AX57"/>
    <mergeCell ref="AY57:BF57"/>
    <mergeCell ref="B28:AX28"/>
    <mergeCell ref="B56:AX56"/>
    <mergeCell ref="AY56:BF56"/>
    <mergeCell ref="B43:AX43"/>
    <mergeCell ref="AY19:BF19"/>
  </mergeCells>
  <printOptions/>
  <pageMargins left="0.03937007874015748" right="0.03937007874015748" top="0.5905511811023623" bottom="0.3937007874015748" header="0.1968503937007874" footer="0.196850393700787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rukdou</cp:lastModifiedBy>
  <cp:lastPrinted>2016-02-03T09:09:29Z</cp:lastPrinted>
  <dcterms:created xsi:type="dcterms:W3CDTF">2010-11-26T07:12:57Z</dcterms:created>
  <dcterms:modified xsi:type="dcterms:W3CDTF">2016-02-03T09:09:31Z</dcterms:modified>
  <cp:category/>
  <cp:version/>
  <cp:contentType/>
  <cp:contentStatus/>
</cp:coreProperties>
</file>